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https://optionconsommateurs-my.sharepoint.com/personal/cdewavrin_option-consommateurs_org/Documents/Images/"/>
    </mc:Choice>
  </mc:AlternateContent>
  <xr:revisionPtr revIDLastSave="0" documentId="13_ncr:1_{06270BD3-1DE9-4596-A76C-D067AF406311}" xr6:coauthVersionLast="47" xr6:coauthVersionMax="47" xr10:uidLastSave="{00000000-0000-0000-0000-000000000000}"/>
  <bookViews>
    <workbookView xWindow="-108" yWindow="-108" windowWidth="23256" windowHeight="12456" tabRatio="723" activeTab="1" xr2:uid="{00000000-000D-0000-FFFF-FFFF00000000}"/>
  </bookViews>
  <sheets>
    <sheet name="Instructions" sheetId="7" r:id="rId1"/>
    <sheet name="Bilan financier" sheetId="3" r:id="rId2"/>
    <sheet name="Budget mensuel" sheetId="2" r:id="rId3"/>
    <sheet name="Récapitulatif" sheetId="4" r:id="rId4"/>
    <sheet name="Suivi budget annuel" sheetId="5" r:id="rId5"/>
    <sheet name="Projet Maison ou condo" sheetId="6" r:id="rId6"/>
  </sheets>
  <definedNames>
    <definedName name="StartingBalance">#REF!</definedName>
    <definedName name="_xlnm.Print_Area" localSheetId="2">'Budget mensuel'!$A$1:$E$154</definedName>
    <definedName name="_xlnm.Print_Area" localSheetId="3">Récapitulatif!$B$1:$K$57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4" l="1"/>
  <c r="G44" i="6"/>
  <c r="E30" i="2"/>
  <c r="AB153" i="5"/>
  <c r="AB147" i="5"/>
  <c r="AB146" i="5"/>
  <c r="AA153" i="5"/>
  <c r="AA147" i="5"/>
  <c r="AA146" i="5"/>
  <c r="AA143" i="5"/>
  <c r="AA142" i="5"/>
  <c r="AA141" i="5"/>
  <c r="AB133" i="5"/>
  <c r="AA133" i="5"/>
  <c r="AA112" i="5"/>
  <c r="AB6" i="5"/>
  <c r="AB7" i="5"/>
  <c r="AB8" i="5"/>
  <c r="AB9" i="5"/>
  <c r="AB10" i="5"/>
  <c r="AB11" i="5"/>
  <c r="AB12" i="5"/>
  <c r="AB13" i="5"/>
  <c r="AB14" i="5"/>
  <c r="AB15" i="5"/>
  <c r="AB16" i="5"/>
  <c r="AB17" i="5"/>
  <c r="AB22" i="5"/>
  <c r="AB23" i="5"/>
  <c r="AB24" i="5"/>
  <c r="AB25" i="5"/>
  <c r="AB26" i="5"/>
  <c r="AB27" i="5"/>
  <c r="AB28" i="5"/>
  <c r="AB35" i="5"/>
  <c r="AB36" i="5"/>
  <c r="AB37" i="5"/>
  <c r="AB38" i="5"/>
  <c r="AB39" i="5"/>
  <c r="AB40" i="5"/>
  <c r="AB41" i="5"/>
  <c r="AB42" i="5"/>
  <c r="AB43" i="5"/>
  <c r="AB46" i="5"/>
  <c r="AB47" i="5"/>
  <c r="AB48" i="5"/>
  <c r="AB49" i="5"/>
  <c r="AB50" i="5"/>
  <c r="AB51" i="5"/>
  <c r="AB52" i="5"/>
  <c r="AB53" i="5"/>
  <c r="AB54" i="5"/>
  <c r="AB55" i="5"/>
  <c r="AB58" i="5"/>
  <c r="AB59" i="5"/>
  <c r="AB60" i="5"/>
  <c r="AB61" i="5"/>
  <c r="AB62" i="5"/>
  <c r="AB65" i="5"/>
  <c r="AB66" i="5"/>
  <c r="AB67" i="5"/>
  <c r="AB73" i="5"/>
  <c r="AB74" i="5"/>
  <c r="AB75" i="5"/>
  <c r="AB76" i="5"/>
  <c r="AB77" i="5"/>
  <c r="AB78" i="5"/>
  <c r="AB79" i="5"/>
  <c r="AB82" i="5"/>
  <c r="AB83" i="5"/>
  <c r="AB84" i="5"/>
  <c r="AB85" i="5"/>
  <c r="AB86" i="5"/>
  <c r="AB89" i="5"/>
  <c r="AB90" i="5"/>
  <c r="AB91" i="5"/>
  <c r="AB92" i="5"/>
  <c r="AB93" i="5"/>
  <c r="AB94" i="5"/>
  <c r="AB95" i="5"/>
  <c r="AB96" i="5"/>
  <c r="AB97" i="5"/>
  <c r="AB100" i="5"/>
  <c r="AB101" i="5"/>
  <c r="AB102" i="5"/>
  <c r="AB105" i="5"/>
  <c r="AB106" i="5"/>
  <c r="AB107" i="5"/>
  <c r="AB108" i="5"/>
  <c r="AB109" i="5"/>
  <c r="AB112" i="5"/>
  <c r="AB113" i="5"/>
  <c r="AB114" i="5"/>
  <c r="AB115" i="5"/>
  <c r="AB118" i="5"/>
  <c r="AB119" i="5"/>
  <c r="AB120" i="5"/>
  <c r="AB124" i="5"/>
  <c r="AB125" i="5"/>
  <c r="AB126" i="5"/>
  <c r="AB127" i="5"/>
  <c r="AB128" i="5"/>
  <c r="AB134" i="5"/>
  <c r="AB135" i="5"/>
  <c r="AB136" i="5"/>
  <c r="AB141" i="5"/>
  <c r="AB142" i="5"/>
  <c r="AB143" i="5"/>
  <c r="AB5" i="5"/>
  <c r="E148" i="5"/>
  <c r="F148" i="5"/>
  <c r="G148" i="5"/>
  <c r="H148" i="5"/>
  <c r="I148" i="5"/>
  <c r="J148" i="5"/>
  <c r="K148" i="5"/>
  <c r="L148" i="5"/>
  <c r="M148" i="5"/>
  <c r="N148" i="5"/>
  <c r="O148" i="5"/>
  <c r="P148" i="5"/>
  <c r="Q148" i="5"/>
  <c r="R148" i="5"/>
  <c r="S148" i="5"/>
  <c r="T148" i="5"/>
  <c r="U148" i="5"/>
  <c r="V148" i="5"/>
  <c r="W148" i="5"/>
  <c r="X148" i="5"/>
  <c r="AA148" i="5" s="1"/>
  <c r="Y148" i="5"/>
  <c r="Z148" i="5"/>
  <c r="D148" i="5"/>
  <c r="C148" i="5"/>
  <c r="AA22" i="5"/>
  <c r="AA23" i="5"/>
  <c r="AA24" i="5"/>
  <c r="AA25" i="5"/>
  <c r="AA26" i="5"/>
  <c r="AA27" i="5"/>
  <c r="AA28" i="5"/>
  <c r="AA35" i="5"/>
  <c r="AA36" i="5"/>
  <c r="AA37" i="5"/>
  <c r="AA38" i="5"/>
  <c r="AA39" i="5"/>
  <c r="AA40" i="5"/>
  <c r="AA41" i="5"/>
  <c r="AA42" i="5"/>
  <c r="AA43" i="5"/>
  <c r="AA46" i="5"/>
  <c r="AA47" i="5"/>
  <c r="AA48" i="5"/>
  <c r="AA49" i="5"/>
  <c r="AA50" i="5"/>
  <c r="AA51" i="5"/>
  <c r="AA52" i="5"/>
  <c r="AA53" i="5"/>
  <c r="AA54" i="5"/>
  <c r="AA55" i="5"/>
  <c r="AA58" i="5"/>
  <c r="AA59" i="5"/>
  <c r="AA60" i="5"/>
  <c r="AA61" i="5"/>
  <c r="AA62" i="5"/>
  <c r="AA65" i="5"/>
  <c r="AA66" i="5"/>
  <c r="AA67" i="5"/>
  <c r="AA73" i="5"/>
  <c r="AA74" i="5"/>
  <c r="AA75" i="5"/>
  <c r="AA76" i="5"/>
  <c r="AA77" i="5"/>
  <c r="AA78" i="5"/>
  <c r="AA79" i="5"/>
  <c r="AA82" i="5"/>
  <c r="AA83" i="5"/>
  <c r="AA84" i="5"/>
  <c r="AA85" i="5"/>
  <c r="AA86" i="5"/>
  <c r="AA89" i="5"/>
  <c r="AA90" i="5"/>
  <c r="AA91" i="5"/>
  <c r="AA92" i="5"/>
  <c r="AA93" i="5"/>
  <c r="AA94" i="5"/>
  <c r="AA95" i="5"/>
  <c r="AA96" i="5"/>
  <c r="AA97" i="5"/>
  <c r="AA100" i="5"/>
  <c r="AA101" i="5"/>
  <c r="AA102" i="5"/>
  <c r="AA105" i="5"/>
  <c r="AA106" i="5"/>
  <c r="AA107" i="5"/>
  <c r="AA108" i="5"/>
  <c r="AA109" i="5"/>
  <c r="AA113" i="5"/>
  <c r="AA114" i="5"/>
  <c r="AA115" i="5"/>
  <c r="AA118" i="5"/>
  <c r="AA119" i="5"/>
  <c r="AA120" i="5"/>
  <c r="AA124" i="5"/>
  <c r="AA125" i="5"/>
  <c r="AA126" i="5"/>
  <c r="AA127" i="5"/>
  <c r="AA128" i="5"/>
  <c r="AA134" i="5"/>
  <c r="AA135" i="5"/>
  <c r="AA136" i="5"/>
  <c r="AA6" i="5"/>
  <c r="AA7" i="5"/>
  <c r="AA8" i="5"/>
  <c r="AA9" i="5"/>
  <c r="AA10" i="5"/>
  <c r="AA11" i="5"/>
  <c r="AA12" i="5"/>
  <c r="AA13" i="5"/>
  <c r="AA14" i="5"/>
  <c r="AA15" i="5"/>
  <c r="AA16" i="5"/>
  <c r="AA17" i="5"/>
  <c r="AA5" i="5"/>
  <c r="E122" i="2"/>
  <c r="E44" i="2"/>
  <c r="G11" i="6"/>
  <c r="G10" i="6"/>
  <c r="AB148" i="5" l="1"/>
  <c r="Z147" i="5" l="1"/>
  <c r="Z149" i="5" s="1"/>
  <c r="V147" i="5"/>
  <c r="V149" i="5" s="1"/>
  <c r="X147" i="5"/>
  <c r="X149" i="5" s="1"/>
  <c r="T147" i="5"/>
  <c r="T149" i="5" s="1"/>
  <c r="R147" i="5"/>
  <c r="R149" i="5" s="1"/>
  <c r="P147" i="5"/>
  <c r="P149" i="5" s="1"/>
  <c r="N147" i="5"/>
  <c r="N149" i="5" s="1"/>
  <c r="L147" i="5"/>
  <c r="L149" i="5" s="1"/>
  <c r="J147" i="5"/>
  <c r="H147" i="5"/>
  <c r="H149" i="5" s="1"/>
  <c r="F147" i="5"/>
  <c r="F149" i="5" s="1"/>
  <c r="D147" i="5"/>
  <c r="D149" i="5" s="1"/>
  <c r="Z153" i="5"/>
  <c r="Y153" i="5"/>
  <c r="X153" i="5"/>
  <c r="W153" i="5"/>
  <c r="V153" i="5"/>
  <c r="U153" i="5"/>
  <c r="T153" i="5"/>
  <c r="S153" i="5"/>
  <c r="R153" i="5"/>
  <c r="Q153" i="5"/>
  <c r="P153" i="5"/>
  <c r="O153" i="5"/>
  <c r="N153" i="5"/>
  <c r="M153" i="5"/>
  <c r="L153" i="5"/>
  <c r="K153" i="5"/>
  <c r="J153" i="5"/>
  <c r="I153" i="5"/>
  <c r="H153" i="5"/>
  <c r="G153" i="5"/>
  <c r="F153" i="5"/>
  <c r="E153" i="5"/>
  <c r="D153" i="5"/>
  <c r="C153" i="5"/>
  <c r="Y152" i="5"/>
  <c r="W152" i="5"/>
  <c r="U152" i="5"/>
  <c r="S152" i="5"/>
  <c r="Q152" i="5"/>
  <c r="O152" i="5"/>
  <c r="M152" i="5"/>
  <c r="K152" i="5"/>
  <c r="I152" i="5"/>
  <c r="G152" i="5"/>
  <c r="E152" i="5"/>
  <c r="C152" i="5"/>
  <c r="Y147" i="5"/>
  <c r="Y149" i="5" s="1"/>
  <c r="W147" i="5"/>
  <c r="W149" i="5" s="1"/>
  <c r="U147" i="5"/>
  <c r="U149" i="5" s="1"/>
  <c r="S147" i="5"/>
  <c r="S149" i="5" s="1"/>
  <c r="Q147" i="5"/>
  <c r="Q149" i="5" s="1"/>
  <c r="O147" i="5"/>
  <c r="O149" i="5" s="1"/>
  <c r="M147" i="5"/>
  <c r="M149" i="5" s="1"/>
  <c r="K147" i="5"/>
  <c r="K149" i="5" s="1"/>
  <c r="J149" i="5"/>
  <c r="I147" i="5"/>
  <c r="I149" i="5" s="1"/>
  <c r="G147" i="5"/>
  <c r="G149" i="5" s="1"/>
  <c r="E147" i="5"/>
  <c r="E149" i="5" s="1"/>
  <c r="C147" i="5"/>
  <c r="C149" i="5" s="1"/>
  <c r="Z146" i="5"/>
  <c r="Y146" i="5"/>
  <c r="X146" i="5"/>
  <c r="W146" i="5"/>
  <c r="W150" i="5" s="1"/>
  <c r="V146" i="5"/>
  <c r="U146" i="5"/>
  <c r="U150" i="5" s="1"/>
  <c r="T146" i="5"/>
  <c r="S146" i="5"/>
  <c r="R146" i="5"/>
  <c r="Q146" i="5"/>
  <c r="P146" i="5"/>
  <c r="O146" i="5"/>
  <c r="N146" i="5"/>
  <c r="M146" i="5"/>
  <c r="L146" i="5"/>
  <c r="K146" i="5"/>
  <c r="J146" i="5"/>
  <c r="J150" i="5" s="1"/>
  <c r="I146" i="5"/>
  <c r="I150" i="5" s="1"/>
  <c r="H146" i="5"/>
  <c r="G146" i="5"/>
  <c r="F146" i="5"/>
  <c r="E146" i="5"/>
  <c r="D146" i="5"/>
  <c r="C146" i="5"/>
  <c r="E26" i="2"/>
  <c r="E27" i="2"/>
  <c r="E28" i="2"/>
  <c r="E29" i="2"/>
  <c r="E31" i="2"/>
  <c r="E6" i="2"/>
  <c r="E7" i="2"/>
  <c r="E8" i="2"/>
  <c r="E9" i="2"/>
  <c r="E10" i="2"/>
  <c r="E11" i="2"/>
  <c r="E12" i="2"/>
  <c r="E13" i="2"/>
  <c r="E14" i="2"/>
  <c r="E15" i="2"/>
  <c r="E16" i="2"/>
  <c r="E17" i="2"/>
  <c r="E114" i="2"/>
  <c r="E115" i="2"/>
  <c r="E116" i="2"/>
  <c r="E117" i="2"/>
  <c r="G14" i="6" l="1"/>
  <c r="G15" i="6" s="1"/>
  <c r="AA149" i="5"/>
  <c r="AB149" i="5"/>
  <c r="N150" i="5"/>
  <c r="O150" i="5"/>
  <c r="E150" i="5"/>
  <c r="G150" i="5"/>
  <c r="M150" i="5"/>
  <c r="Z150" i="5"/>
  <c r="V150" i="5"/>
  <c r="T150" i="5"/>
  <c r="R150" i="5"/>
  <c r="L150" i="5"/>
  <c r="H150" i="5"/>
  <c r="F150" i="5"/>
  <c r="C150" i="5"/>
  <c r="Y150" i="5"/>
  <c r="S150" i="5"/>
  <c r="Q150" i="5"/>
  <c r="D150" i="5"/>
  <c r="K150" i="5"/>
  <c r="P150" i="5"/>
  <c r="X150" i="5"/>
  <c r="G16" i="6" l="1"/>
  <c r="G17" i="6"/>
  <c r="AB150" i="5"/>
  <c r="AA150" i="5"/>
  <c r="E52" i="2"/>
  <c r="E53" i="2"/>
  <c r="E54" i="2"/>
  <c r="E55" i="2"/>
  <c r="E56" i="2"/>
  <c r="E57" i="2"/>
  <c r="E58" i="2"/>
  <c r="E59" i="2"/>
  <c r="E60" i="2"/>
  <c r="E51" i="2"/>
  <c r="E43" i="2"/>
  <c r="E45" i="2"/>
  <c r="E46" i="2"/>
  <c r="E47" i="2"/>
  <c r="E48" i="2"/>
  <c r="F8" i="3"/>
  <c r="F9" i="3"/>
  <c r="F10" i="3"/>
  <c r="F11" i="3"/>
  <c r="F12" i="3"/>
  <c r="F13" i="3"/>
  <c r="F14" i="3"/>
  <c r="F15" i="3"/>
  <c r="E149" i="2" l="1"/>
  <c r="E148" i="2"/>
  <c r="E146" i="2"/>
  <c r="E145" i="2"/>
  <c r="E134" i="2" l="1"/>
  <c r="E99" i="2"/>
  <c r="E100" i="2"/>
  <c r="E101" i="2"/>
  <c r="E102" i="2"/>
  <c r="E25" i="2"/>
  <c r="E51" i="3"/>
  <c r="D51" i="3"/>
  <c r="E84" i="2" l="1"/>
  <c r="E85" i="2"/>
  <c r="E86" i="2"/>
  <c r="F51" i="3" l="1"/>
  <c r="C7" i="4" s="1"/>
  <c r="E50" i="3"/>
  <c r="D50" i="3"/>
  <c r="E16" i="3"/>
  <c r="D16" i="3"/>
  <c r="F6" i="3"/>
  <c r="F7" i="3"/>
  <c r="F5" i="3"/>
  <c r="F50" i="3" l="1"/>
  <c r="K52" i="3" s="1"/>
  <c r="F16" i="3"/>
  <c r="K51" i="3" s="1"/>
  <c r="K53" i="3" l="1"/>
  <c r="K54" i="3" s="1"/>
  <c r="C130" i="2" l="1"/>
  <c r="C36" i="4" l="1"/>
  <c r="B36" i="4"/>
  <c r="C35" i="4"/>
  <c r="B35" i="4"/>
  <c r="C34" i="4"/>
  <c r="B34" i="4"/>
  <c r="C33" i="4"/>
  <c r="B33" i="4"/>
  <c r="C32" i="4"/>
  <c r="B32" i="4"/>
  <c r="B30" i="4"/>
  <c r="B29" i="4"/>
  <c r="B28" i="4"/>
  <c r="B27" i="4"/>
  <c r="B26" i="4"/>
  <c r="B25" i="4"/>
  <c r="B24" i="4"/>
  <c r="B23" i="4"/>
  <c r="B21" i="4"/>
  <c r="B20" i="4"/>
  <c r="B19" i="4"/>
  <c r="B18" i="4"/>
  <c r="G3" i="4"/>
  <c r="D151" i="2"/>
  <c r="C151" i="2"/>
  <c r="E147" i="2"/>
  <c r="E144" i="2"/>
  <c r="D137" i="2"/>
  <c r="C137" i="2"/>
  <c r="E136" i="2"/>
  <c r="E135" i="2"/>
  <c r="E132" i="2"/>
  <c r="D130" i="2"/>
  <c r="E129" i="2"/>
  <c r="E128" i="2"/>
  <c r="E127" i="2"/>
  <c r="D125" i="2"/>
  <c r="C125" i="2"/>
  <c r="E124" i="2"/>
  <c r="E123" i="2"/>
  <c r="E121" i="2"/>
  <c r="E120" i="2"/>
  <c r="D118" i="2"/>
  <c r="C118" i="2"/>
  <c r="E113" i="2"/>
  <c r="D111" i="2"/>
  <c r="C111" i="2"/>
  <c r="E110" i="2"/>
  <c r="E109" i="2"/>
  <c r="E108" i="2"/>
  <c r="D106" i="2"/>
  <c r="C106" i="2"/>
  <c r="E105" i="2"/>
  <c r="E104" i="2"/>
  <c r="E103" i="2"/>
  <c r="E98" i="2"/>
  <c r="E97" i="2"/>
  <c r="D95" i="2"/>
  <c r="C95" i="2"/>
  <c r="E94" i="2"/>
  <c r="E90" i="2"/>
  <c r="E93" i="2"/>
  <c r="E92" i="2"/>
  <c r="E91" i="2"/>
  <c r="D88" i="2"/>
  <c r="C88" i="2"/>
  <c r="E87" i="2"/>
  <c r="E83" i="2"/>
  <c r="E82" i="2"/>
  <c r="E81" i="2"/>
  <c r="D73" i="2"/>
  <c r="C73" i="2"/>
  <c r="E72" i="2"/>
  <c r="E71" i="2"/>
  <c r="E70" i="2"/>
  <c r="D68" i="2"/>
  <c r="C68" i="2"/>
  <c r="E67" i="2"/>
  <c r="E66" i="2"/>
  <c r="E65" i="2"/>
  <c r="E64" i="2"/>
  <c r="E63" i="2"/>
  <c r="D61" i="2"/>
  <c r="C61" i="2"/>
  <c r="D49" i="2"/>
  <c r="C49" i="2"/>
  <c r="E42" i="2"/>
  <c r="E41" i="2"/>
  <c r="E40" i="2"/>
  <c r="D33" i="2"/>
  <c r="C33" i="2"/>
  <c r="E24" i="2"/>
  <c r="D19" i="2"/>
  <c r="C19" i="2"/>
  <c r="E5" i="2"/>
  <c r="D75" i="2" l="1"/>
  <c r="D139" i="2"/>
  <c r="E73" i="2"/>
  <c r="C21" i="4" s="1"/>
  <c r="D21" i="4" s="1"/>
  <c r="E49" i="2"/>
  <c r="C18" i="4" s="1"/>
  <c r="D33" i="4"/>
  <c r="D34" i="4"/>
  <c r="D32" i="4"/>
  <c r="D35" i="4"/>
  <c r="D36" i="4"/>
  <c r="E33" i="2"/>
  <c r="C8" i="4" s="1"/>
  <c r="D7" i="4"/>
  <c r="E137" i="2"/>
  <c r="C30" i="4" s="1"/>
  <c r="E111" i="2"/>
  <c r="C26" i="4" s="1"/>
  <c r="E68" i="2"/>
  <c r="C20" i="4" s="1"/>
  <c r="C75" i="2"/>
  <c r="E61" i="2"/>
  <c r="C19" i="4" s="1"/>
  <c r="E106" i="2"/>
  <c r="C25" i="4" s="1"/>
  <c r="E118" i="2"/>
  <c r="C27" i="4" s="1"/>
  <c r="E151" i="2"/>
  <c r="E130" i="2"/>
  <c r="C29" i="4" s="1"/>
  <c r="E125" i="2"/>
  <c r="C28" i="4" s="1"/>
  <c r="E95" i="2"/>
  <c r="C24" i="4" s="1"/>
  <c r="E88" i="2"/>
  <c r="C23" i="4" s="1"/>
  <c r="E19" i="2"/>
  <c r="C139" i="2"/>
  <c r="D13" i="4" l="1"/>
  <c r="D8" i="4"/>
  <c r="D20" i="4"/>
  <c r="D28" i="4"/>
  <c r="D26" i="4"/>
  <c r="D29" i="4"/>
  <c r="D30" i="4"/>
  <c r="D24" i="4"/>
  <c r="D27" i="4"/>
  <c r="D25" i="4"/>
  <c r="D19" i="4"/>
  <c r="D23" i="4"/>
  <c r="C5" i="4"/>
  <c r="D18" i="4"/>
  <c r="E139" i="2"/>
  <c r="E75" i="2"/>
  <c r="E29" i="4" l="1"/>
  <c r="H10" i="4"/>
  <c r="E25" i="4"/>
  <c r="E18" i="4"/>
  <c r="D5" i="4"/>
  <c r="E21" i="4"/>
  <c r="E35" i="4"/>
  <c r="E33" i="4"/>
  <c r="E36" i="4"/>
  <c r="E34" i="4"/>
  <c r="E32" i="4"/>
  <c r="E26" i="4"/>
  <c r="E23" i="4"/>
  <c r="E24" i="4"/>
  <c r="E27" i="4"/>
  <c r="E28" i="4"/>
  <c r="E19" i="4"/>
  <c r="E9" i="4"/>
  <c r="E30" i="4"/>
  <c r="E20" i="4"/>
  <c r="C154" i="2"/>
  <c r="C6" i="4" s="1"/>
  <c r="H11" i="4" l="1"/>
  <c r="C9" i="4"/>
  <c r="D6" i="4"/>
  <c r="D9" i="4" s="1"/>
  <c r="F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Johanne Le Blanc</author>
  </authors>
  <commentList>
    <comment ref="C3" authorId="0" shapeId="0" xr:uid="{F996E656-7168-4370-9678-0A0F1EFC6FB4}">
      <text>
        <r>
          <rPr>
            <b/>
            <sz val="14"/>
            <color indexed="18"/>
            <rFont val="Microsoft JhengHei UI"/>
            <family val="2"/>
          </rPr>
          <t xml:space="preserve">Ici, on tente d'évaluer ce que valent vos biens si vous les vendez aujourd'hui. </t>
        </r>
      </text>
    </comment>
    <comment ref="B33" authorId="0" shapeId="0" xr:uid="{366D30AD-D202-4F14-B58C-91BB3D2D572B}">
      <text>
        <r>
          <rPr>
            <b/>
            <sz val="9"/>
            <color indexed="81"/>
            <rFont val="Tahoma"/>
            <charset val="1"/>
          </rPr>
          <t xml:space="preserve">Il s'agit d'un achat que vous remboursez en payant un montant chaque mois.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Johanne Le Blanc</author>
  </authors>
  <commentList>
    <comment ref="B5" authorId="0" shapeId="0" xr:uid="{97D17832-1654-4FC8-900B-2ED04898CFFF}">
      <text>
        <r>
          <rPr>
            <b/>
            <sz val="11"/>
            <color indexed="18"/>
            <rFont val="Microsoft JhengHei UI"/>
            <family val="2"/>
          </rPr>
          <t xml:space="preserve">Le salaire NET est votre salaire moins les impôts et les déductions à la source. Il s'agit du montant que vous pouvez réellement utiliser. </t>
        </r>
      </text>
    </comment>
    <comment ref="B37" authorId="0" shapeId="0" xr:uid="{385DA6E2-5105-4394-8CCD-56B5EDBE2355}">
      <text>
        <r>
          <rPr>
            <b/>
            <sz val="11"/>
            <color indexed="18"/>
            <rFont val="Microsoft YaHei UI"/>
            <family val="2"/>
          </rPr>
          <t xml:space="preserve">Il s'agit des dépenses du mois dont le paiement est toujours le même montant ou presque. Très souvent, vous avez signez un engagement pour ces dépenses. </t>
        </r>
      </text>
    </comment>
    <comment ref="B78" authorId="0" shapeId="0" xr:uid="{7B696D18-8832-4BDD-9CD1-4797736100EF}">
      <text>
        <r>
          <rPr>
            <b/>
            <sz val="10"/>
            <color indexed="18"/>
            <rFont val="Microsoft YaHei UI"/>
            <family val="2"/>
          </rPr>
          <t>Ces dépenses sont régulières mais peuvent varier en fonction de vos choix.</t>
        </r>
      </text>
    </comment>
    <comment ref="B142" authorId="0" shapeId="0" xr:uid="{6BE89D06-23EC-44F0-8062-7A813C19D659}">
      <text>
        <r>
          <rPr>
            <b/>
            <sz val="10"/>
            <color indexed="18"/>
            <rFont val="Microsoft YaHei UI"/>
            <family val="2"/>
          </rPr>
          <t>Il s'agit des dépenses récurentes dans l'année mais qui ne sont ni hebdomadaires ou mensuelles. Par exemple, Noël, les anniversaires, une cotisation professionnelle, un permis de conduire...</t>
        </r>
        <r>
          <rPr>
            <sz val="10"/>
            <color indexed="18"/>
            <rFont val="Microsoft YaHei UI"/>
            <family val="2"/>
          </rPr>
          <t xml:space="preserve">
Toutes les dépenses inscrites dans les cellules jaunes sont des dépenses occasionnelles. Vous retrouvez le total des montants insctis dans ces cellules sous l'onglet "Récapitulatif".</t>
        </r>
      </text>
    </comment>
    <comment ref="B151" authorId="0" shapeId="0" xr:uid="{51AE187A-9BA8-4AEF-90B3-211E0993E4E0}">
      <text>
        <r>
          <rPr>
            <sz val="9"/>
            <color indexed="81"/>
            <rFont val="Tahoma"/>
            <family val="2"/>
          </rPr>
          <t xml:space="preserve">Qui ne sont pas déjà incluses dans les autres catégories.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Johanne Le Blanc</author>
  </authors>
  <commentList>
    <comment ref="B148" authorId="0" shapeId="0" xr:uid="{825E1BD2-48DB-4808-8A25-45FB2D15AFDF}">
      <text>
        <r>
          <rPr>
            <b/>
            <sz val="10"/>
            <color indexed="32"/>
            <rFont val="Microsoft YaHei UI"/>
            <family val="2"/>
          </rPr>
          <t>Inscrire manuellement le montant des dettes à rembourser</t>
        </r>
      </text>
    </comment>
  </commentList>
</comments>
</file>

<file path=xl/sharedStrings.xml><?xml version="1.0" encoding="utf-8"?>
<sst xmlns="http://schemas.openxmlformats.org/spreadsheetml/2006/main" count="490" uniqueCount="262">
  <si>
    <t>Bilan financier</t>
  </si>
  <si>
    <t>Budget mensuel</t>
  </si>
  <si>
    <t>Revenus mensuels</t>
  </si>
  <si>
    <t>Catégorie</t>
  </si>
  <si>
    <t>Vous</t>
  </si>
  <si>
    <t>Sous-total</t>
  </si>
  <si>
    <t>Automobile</t>
  </si>
  <si>
    <t>Aide sociale</t>
  </si>
  <si>
    <t>Prestation d'assurance-emploi</t>
  </si>
  <si>
    <t>Pension alimentaire</t>
  </si>
  <si>
    <t>Régime des rentes du Québec (RRQ)</t>
  </si>
  <si>
    <t>Meubles</t>
  </si>
  <si>
    <t>Autres :</t>
  </si>
  <si>
    <t>Maison</t>
  </si>
  <si>
    <t>Chalet</t>
  </si>
  <si>
    <t>Famille</t>
  </si>
  <si>
    <t>Total des actifs</t>
  </si>
  <si>
    <t>Fonds d'urgence</t>
  </si>
  <si>
    <t>Total de l'épargne mensuelle</t>
  </si>
  <si>
    <t>Dépenses fixes mensuelles</t>
  </si>
  <si>
    <t>Habitation</t>
  </si>
  <si>
    <t>Électricité et chauffage</t>
  </si>
  <si>
    <t>Internet/Télévision</t>
  </si>
  <si>
    <t>Assurance habitation</t>
  </si>
  <si>
    <t>Frais de copropriété</t>
  </si>
  <si>
    <t>Nom :</t>
  </si>
  <si>
    <t>Solde</t>
  </si>
  <si>
    <t>Taux d'intérêt</t>
  </si>
  <si>
    <t>Transport</t>
  </si>
  <si>
    <t>Paiement d'auto (prêt / location)</t>
  </si>
  <si>
    <t>Échéance</t>
  </si>
  <si>
    <t>Essence</t>
  </si>
  <si>
    <t>Assurance automobile</t>
  </si>
  <si>
    <t>Stationnement</t>
  </si>
  <si>
    <t>Transport en commun (métro, autobus)</t>
  </si>
  <si>
    <t>Cartes de crédit (Visa, Mastercard, Magasins)</t>
  </si>
  <si>
    <t>Services de transport (Taxi, location, bixi, autopartage)</t>
  </si>
  <si>
    <t>Frais et assurances</t>
  </si>
  <si>
    <t>Frais bancaires</t>
  </si>
  <si>
    <t>Assurance médicale et dentaire</t>
  </si>
  <si>
    <t>Assurance invalidité ou accident</t>
  </si>
  <si>
    <t>Assurance vie</t>
  </si>
  <si>
    <t>Personnes à charge</t>
  </si>
  <si>
    <t>Frais de garderie</t>
  </si>
  <si>
    <t>Total des dépenses fixes mensuelles</t>
  </si>
  <si>
    <t>Prêts</t>
  </si>
  <si>
    <t>Dépenses variables mensuelles</t>
  </si>
  <si>
    <t>Prêt personnel</t>
  </si>
  <si>
    <t>Alimentation</t>
  </si>
  <si>
    <t>Prêt automobile</t>
  </si>
  <si>
    <t>Alcool, tabac, canabis récréatif</t>
  </si>
  <si>
    <t>Repas au restaurant</t>
  </si>
  <si>
    <t>Prêt hypothécaire</t>
  </si>
  <si>
    <t>Dépanneur</t>
  </si>
  <si>
    <t>Prêt étudiant</t>
  </si>
  <si>
    <t>Marge de crédit</t>
  </si>
  <si>
    <t>Gouvernements</t>
  </si>
  <si>
    <t>Vêtements</t>
  </si>
  <si>
    <t>Revenu Québec</t>
  </si>
  <si>
    <t>Revenu Canada</t>
  </si>
  <si>
    <t>Adultes</t>
  </si>
  <si>
    <t>REER RAP</t>
  </si>
  <si>
    <t>Enfants</t>
  </si>
  <si>
    <t>Contravention</t>
  </si>
  <si>
    <t>Accessoires</t>
  </si>
  <si>
    <t>Comptes (Bell, Hydro-Québec, Gaz, Vidéotron)</t>
  </si>
  <si>
    <t>Buanderie et nettoyage</t>
  </si>
  <si>
    <t>Loisirs</t>
  </si>
  <si>
    <t>Vacances et voyages</t>
  </si>
  <si>
    <t>Autres dettes</t>
  </si>
  <si>
    <t>Abonnement à des clubs</t>
  </si>
  <si>
    <t>Loyers (arrérages)</t>
  </si>
  <si>
    <t>Billets pour événements</t>
  </si>
  <si>
    <t>Créancier :</t>
  </si>
  <si>
    <t>Loteries</t>
  </si>
  <si>
    <t>Études</t>
  </si>
  <si>
    <t>Frais scolaires</t>
  </si>
  <si>
    <t>Soins personnels</t>
  </si>
  <si>
    <t>Coiffure</t>
  </si>
  <si>
    <t>Spa et soins de beauté</t>
  </si>
  <si>
    <t>Soins médicaux</t>
  </si>
  <si>
    <t>Médicaments</t>
  </si>
  <si>
    <t>Dentiste et optométriste</t>
  </si>
  <si>
    <t>Animaux</t>
  </si>
  <si>
    <t>Vétérinaire</t>
  </si>
  <si>
    <t>Dons et cadeaux</t>
  </si>
  <si>
    <t>Total des dépenses variables mensuelles</t>
  </si>
  <si>
    <t>Total des paiements mensuels</t>
  </si>
  <si>
    <t>Dépenses fixes occasionnelles</t>
  </si>
  <si>
    <t>Permis de conduire et immatriculations</t>
  </si>
  <si>
    <t>Entretien automobile, contraventions, etc.</t>
  </si>
  <si>
    <t>Cotisations professionnelles</t>
  </si>
  <si>
    <t>Récapitulatif</t>
  </si>
  <si>
    <t>Sommaire des finances personnelles</t>
  </si>
  <si>
    <t>Mensuel</t>
  </si>
  <si>
    <t>Annuel</t>
  </si>
  <si>
    <t>Total des revenus nets</t>
  </si>
  <si>
    <t>Remboursement de dettes</t>
  </si>
  <si>
    <t>Revenus</t>
  </si>
  <si>
    <t>Dépenses et remboursement de dettes</t>
  </si>
  <si>
    <t>Revenus - Dépenses - remboursement des dettes</t>
  </si>
  <si>
    <t>Fixes</t>
  </si>
  <si>
    <t>Variables</t>
  </si>
  <si>
    <t>Remboursements de dettes</t>
  </si>
  <si>
    <t>1. Planification budgétaire :</t>
  </si>
  <si>
    <t>6. Consolidation de dettes :</t>
  </si>
  <si>
    <t>2. Réaménagemement budgétaire :</t>
  </si>
  <si>
    <t>7. Dépôt volontaire :</t>
  </si>
  <si>
    <t>3. Augmenter les revenus :</t>
  </si>
  <si>
    <t>8. Proposition de consommateur :</t>
  </si>
  <si>
    <t>4. Négociation avec les créanciers</t>
  </si>
  <si>
    <t>9. Faillite personnel :</t>
  </si>
  <si>
    <t>5. Vente d'actifs :</t>
  </si>
  <si>
    <t>10 Autres :</t>
  </si>
  <si>
    <t>Recommandations et objectifs</t>
  </si>
  <si>
    <t>Placements (CELI)</t>
  </si>
  <si>
    <t xml:space="preserve">Autres : </t>
  </si>
  <si>
    <t>Nourriture pour animaux : chien</t>
  </si>
  <si>
    <t>Taxes scolaires, et municipales</t>
  </si>
  <si>
    <t xml:space="preserve">REER </t>
  </si>
  <si>
    <t>Revenus du mois</t>
  </si>
  <si>
    <t>Total des dépenses du mois</t>
  </si>
  <si>
    <t xml:space="preserve">Autres  </t>
  </si>
  <si>
    <t xml:space="preserve">Équipement sportif et autres activités </t>
  </si>
  <si>
    <t>Épicerie de "pharmacie"</t>
  </si>
  <si>
    <t xml:space="preserve">Autres :  </t>
  </si>
  <si>
    <t>Notes</t>
  </si>
  <si>
    <t>ACTIFS</t>
  </si>
  <si>
    <t>PASSIFS</t>
  </si>
  <si>
    <t>Inscrire le mois concerné</t>
  </si>
  <si>
    <t>Crédit de solidarité</t>
  </si>
  <si>
    <t>Cotisation CELI</t>
  </si>
  <si>
    <t>Cotisations RÉER</t>
  </si>
  <si>
    <t xml:space="preserve">Épicerie </t>
  </si>
  <si>
    <t>Panier bio ou abonnement boîte pré-cuisinée</t>
  </si>
  <si>
    <t>Catégories</t>
  </si>
  <si>
    <t>Bilan</t>
  </si>
  <si>
    <t>Remboursement mensuel consacré aux dettes</t>
  </si>
  <si>
    <t>Total des dépenses fixes occasionnelles</t>
  </si>
  <si>
    <t>Sous-total Habitation</t>
  </si>
  <si>
    <t>Sous-total Transport</t>
  </si>
  <si>
    <t>Dépenses</t>
  </si>
  <si>
    <t>Épargnes</t>
  </si>
  <si>
    <t>Sous-total Frais et assurances</t>
  </si>
  <si>
    <t>Sous-total Alimentation</t>
  </si>
  <si>
    <t>Sous-total Personnes à charge</t>
  </si>
  <si>
    <t>Sous-total Vêtements</t>
  </si>
  <si>
    <t>Sous-total Loisirs</t>
  </si>
  <si>
    <t>Sous-total Études</t>
  </si>
  <si>
    <t>Sous-total Soins personnels</t>
  </si>
  <si>
    <t>Sous-total Soins médicaux</t>
  </si>
  <si>
    <t>Sous-total Animaux</t>
  </si>
  <si>
    <t>Sous-total Sons et cadeaux</t>
  </si>
  <si>
    <r>
      <rPr>
        <sz val="14"/>
        <color theme="3"/>
        <rFont val="Microsoft JhengHei"/>
        <family val="2"/>
      </rPr>
      <t>Budget</t>
    </r>
    <r>
      <rPr>
        <b/>
        <sz val="14"/>
        <color theme="3"/>
        <rFont val="Microsoft JhengHei"/>
        <family val="2"/>
      </rPr>
      <t xml:space="preserve"> </t>
    </r>
    <r>
      <rPr>
        <b/>
        <sz val="14"/>
        <color rgb="FFF46524"/>
        <rFont val="Microsoft JhengHei"/>
        <family val="2"/>
      </rPr>
      <t xml:space="preserve">
RÉEL</t>
    </r>
  </si>
  <si>
    <r>
      <rPr>
        <sz val="14"/>
        <color theme="3"/>
        <rFont val="Microsoft JhengHei"/>
        <family val="2"/>
      </rPr>
      <t>Budget</t>
    </r>
    <r>
      <rPr>
        <sz val="14"/>
        <color theme="1" tint="0.499984740745262"/>
        <rFont val="Microsoft JhengHei"/>
        <family val="2"/>
      </rPr>
      <t xml:space="preserve">
</t>
    </r>
    <r>
      <rPr>
        <sz val="14"/>
        <color theme="5"/>
        <rFont val="Microsoft JhengHei"/>
        <family val="2"/>
      </rPr>
      <t xml:space="preserve">ANTICIPÉ </t>
    </r>
  </si>
  <si>
    <t>Dépenses courrantes du mois</t>
  </si>
  <si>
    <r>
      <rPr>
        <b/>
        <sz val="14"/>
        <color theme="3"/>
        <rFont val="Microsoft JhengHei"/>
        <family val="2"/>
      </rPr>
      <t xml:space="preserve">Budget </t>
    </r>
    <r>
      <rPr>
        <b/>
        <sz val="14"/>
        <color rgb="FFF46524"/>
        <rFont val="Microsoft JhengHei"/>
        <family val="2"/>
      </rPr>
      <t xml:space="preserve">
RÉEL</t>
    </r>
  </si>
  <si>
    <t>Total des dépenses fixes, variables, occasionnelles</t>
  </si>
  <si>
    <t>Répartition des dépenses mensuelles par catégorie</t>
  </si>
  <si>
    <t>Pourcentage
utilisé du revenu</t>
  </si>
  <si>
    <t>Paiement 
mensuel</t>
  </si>
  <si>
    <t>Compte - opération #2</t>
  </si>
  <si>
    <t>Compte - épargne</t>
  </si>
  <si>
    <t>Compte  - opération</t>
  </si>
  <si>
    <t>Bien de valeur particulier</t>
  </si>
  <si>
    <t xml:space="preserve">Notes </t>
  </si>
  <si>
    <t>Transport apapté</t>
  </si>
  <si>
    <t>Cinéma</t>
  </si>
  <si>
    <t>Abonnement Netflix /Spotify/ Prime….</t>
  </si>
  <si>
    <t>Journaux, revues, livres</t>
  </si>
  <si>
    <t>Cadeaux et souper de Noël</t>
  </si>
  <si>
    <t>Cadeaux et fêtes d'anniversaire</t>
  </si>
  <si>
    <t>Dons de charité</t>
  </si>
  <si>
    <t xml:space="preserve">Autre: </t>
  </si>
  <si>
    <t>Dépenses occasionnelles (Principales)</t>
  </si>
  <si>
    <t>Fonds de roulement</t>
  </si>
  <si>
    <t>Afin d'atteindre vos objectifs, vous pouvez faire votre suivi mensuel, tout au long de l'année ici</t>
  </si>
  <si>
    <t>Crédtit TPS</t>
  </si>
  <si>
    <t>Supplément de revenu garanti (SRG)</t>
  </si>
  <si>
    <r>
      <t xml:space="preserve">Loyer ou hypothèque </t>
    </r>
    <r>
      <rPr>
        <sz val="9"/>
        <color theme="3"/>
        <rFont val="Microsoft JhengHei"/>
        <family val="2"/>
      </rPr>
      <t>(ne pas réinscrire si déjà inscrit au bilan)</t>
    </r>
  </si>
  <si>
    <t>Solutions recommandées</t>
  </si>
  <si>
    <t>Sécurité de la vieillesse (SV)</t>
  </si>
  <si>
    <t>Revenus locatifs</t>
  </si>
  <si>
    <t>Cellulaire / téléphone</t>
  </si>
  <si>
    <t xml:space="preserve">Services thérapeutiques (physio, chiro, masso) </t>
  </si>
  <si>
    <t>Dîme / don pour l'église</t>
  </si>
  <si>
    <t>Montant à épargner chaque mois pour faire face à ses dépenses occasionnelles</t>
  </si>
  <si>
    <t>Votre conjoint-e</t>
  </si>
  <si>
    <t>Limite 
de crédit</t>
  </si>
  <si>
    <t>Votre 
conjoint-e</t>
  </si>
  <si>
    <t>Cotisation CELIAPP</t>
  </si>
  <si>
    <t>Projet spécial</t>
  </si>
  <si>
    <t>Achat différé</t>
  </si>
  <si>
    <t>Allocation famille (Québec)</t>
  </si>
  <si>
    <t>Allocation candienne pour enfants (Canada)</t>
  </si>
  <si>
    <t>Esthéticienne / manucure</t>
  </si>
  <si>
    <t>Total des revenus mensuels</t>
  </si>
  <si>
    <t>Total du passif</t>
  </si>
  <si>
    <t>Votre ACTIF / Vos avoirs</t>
  </si>
  <si>
    <t>Votre PASSIF / Vos dettes</t>
  </si>
  <si>
    <r>
      <t xml:space="preserve">Total des dépenses mensuelles 
</t>
    </r>
    <r>
      <rPr>
        <b/>
        <sz val="10"/>
        <color theme="0"/>
        <rFont val="Microsoft JhengHei"/>
        <family val="2"/>
      </rPr>
      <t>Fixes+Variables+occasionnelles (sans les dettes)</t>
    </r>
  </si>
  <si>
    <t>Budget réparti sur l'année</t>
  </si>
  <si>
    <t xml:space="preserve">Revenus </t>
  </si>
  <si>
    <t xml:space="preserve"> Situation de Surplus ou Déficit mensuel ?</t>
  </si>
  <si>
    <t>Total de l'épargne</t>
  </si>
  <si>
    <t>Salaire NET (après que les divers pélèvements soient faits)</t>
  </si>
  <si>
    <t>Total de vos revenus mensuels:</t>
  </si>
  <si>
    <t>Objectif</t>
  </si>
  <si>
    <t>Accumuler une mise de fond suffisante pour acheter une maison</t>
  </si>
  <si>
    <t>Prix envisagé de la maison ou du condo</t>
  </si>
  <si>
    <t>montant à modifier en fonction de la résidence convoitée</t>
  </si>
  <si>
    <t>Montant anticipé de la mise de fond</t>
  </si>
  <si>
    <t>Montant anticipé si vous pouvez-vous bénéficier du programme 5% mise de fond de la SCHL</t>
  </si>
  <si>
    <t>modalités du programme SCHL:</t>
  </si>
  <si>
    <t>https://www.cmhc-schl.gc.ca/fr/professionnels/financement-de-projets-et-financement-hypothecaire/assurance-pret-hypothecaire/aph-po-et-petits-immeubles-locatifs/schl-achat</t>
  </si>
  <si>
    <t>Combien j'épargne mensuellement</t>
  </si>
  <si>
    <t>montant inscrit dans la section épargne de l'onglet "Budget mensuel"</t>
  </si>
  <si>
    <t>Combien représente l'épargne annuelle dédiée à mon objectif</t>
  </si>
  <si>
    <t>Combien d'année dois-je attendre pour atteindre l'objectif de la mise de fond de 20%?</t>
  </si>
  <si>
    <t>années</t>
  </si>
  <si>
    <t>Combien d'année dois-je attendre pour atteindre l'objectif de la mise de fond de 5%?</t>
  </si>
  <si>
    <t>Paiements mensuels à prévoir lors de l'achat d'une maison ou d'un condo</t>
  </si>
  <si>
    <t>sur une base mensuelle</t>
  </si>
  <si>
    <t>Quels seront les versements mensuels du remboursement hypothécaire de la maison ou du condo</t>
  </si>
  <si>
    <t>Quels seront les frais mensuels de condo (habituellement mentionnés dans les publicités de vente)</t>
  </si>
  <si>
    <t>Taxes municipales</t>
  </si>
  <si>
    <t>(=total de la taxe annuelle /12 mois)</t>
  </si>
  <si>
    <t>Taxes scolaires</t>
  </si>
  <si>
    <t>Taxes d'eau</t>
  </si>
  <si>
    <t xml:space="preserve">Total: </t>
  </si>
  <si>
    <t>Frais à prévoir avant ou lors de l'achat (non exaustif)</t>
  </si>
  <si>
    <t>Frais de notaire</t>
  </si>
  <si>
    <t>Frais d'inspection</t>
  </si>
  <si>
    <t>Frais d'arpentage (habituellement au frais du vendeur)</t>
  </si>
  <si>
    <t>autre:</t>
  </si>
  <si>
    <t>Total:</t>
  </si>
  <si>
    <t>Cellulaire / téléphone/Internet/télévision</t>
  </si>
  <si>
    <t>Épargne prévue</t>
  </si>
  <si>
    <t>Livraison ou plats à emporter (take out)</t>
  </si>
  <si>
    <t>Équipement sportif et autres activités (Gyms)</t>
  </si>
  <si>
    <t>Otpmétriste</t>
  </si>
  <si>
    <t>Dentiste</t>
  </si>
  <si>
    <t>Nourriture pour animaux :</t>
  </si>
  <si>
    <t>Fonds d'urgence (coussin de sécurité)</t>
  </si>
  <si>
    <t xml:space="preserve">Fonds d'urgence à prévoir: </t>
  </si>
  <si>
    <r>
      <rPr>
        <b/>
        <sz val="14"/>
        <color theme="0"/>
        <rFont val="Microsoft JhengHei"/>
        <family val="2"/>
      </rPr>
      <t>Total des dépenses annuelles</t>
    </r>
    <r>
      <rPr>
        <sz val="10"/>
        <color theme="0"/>
        <rFont val="Microsoft JhengHei"/>
        <family val="2"/>
      </rPr>
      <t xml:space="preserve">
(basé sur le budget RÉEL)</t>
    </r>
  </si>
  <si>
    <t>À préciser :</t>
  </si>
  <si>
    <r>
      <rPr>
        <b/>
        <sz val="16"/>
        <color theme="0"/>
        <rFont val="Microsoft JhengHei"/>
        <family val="2"/>
      </rPr>
      <t xml:space="preserve">Moyenne </t>
    </r>
    <r>
      <rPr>
        <sz val="10"/>
        <color theme="0"/>
        <rFont val="Microsoft JhengHei"/>
        <family val="2"/>
      </rPr>
      <t xml:space="preserve">
des </t>
    </r>
    <r>
      <rPr>
        <b/>
        <sz val="10"/>
        <color theme="0"/>
        <rFont val="Microsoft JhengHei"/>
        <family val="2"/>
      </rPr>
      <t>dépenses mensuelles</t>
    </r>
    <r>
      <rPr>
        <sz val="10"/>
        <color theme="0"/>
        <rFont val="Microsoft JhengHei"/>
        <family val="2"/>
      </rPr>
      <t xml:space="preserve">
(basé sur le budget RÉEL)</t>
    </r>
  </si>
  <si>
    <t>Instructions</t>
  </si>
  <si>
    <t>Projet spécial / épargner pour une maison ou un condo</t>
  </si>
  <si>
    <t xml:space="preserve">Projet spécial </t>
  </si>
  <si>
    <t>Cellulaire / Téléphone</t>
  </si>
  <si>
    <t>Internet / Télévision</t>
  </si>
  <si>
    <t>Cellulaire / Téléphone / Internet / Télévision</t>
  </si>
  <si>
    <t>Taxes scolaires et municipales</t>
  </si>
  <si>
    <t>Matériel scolaire</t>
  </si>
  <si>
    <t>Épargne mensuelle en vue d'un fond pour rénovation et d'entretien</t>
  </si>
  <si>
    <r>
      <rPr>
        <b/>
        <sz val="10"/>
        <color theme="3"/>
        <rFont val="Microsoft JhengHei"/>
        <family val="2"/>
      </rPr>
      <t>Salaire NET</t>
    </r>
    <r>
      <rPr>
        <sz val="10"/>
        <color theme="3"/>
        <rFont val="Microsoft JhengHei"/>
        <family val="2"/>
      </rPr>
      <t xml:space="preserve"> (après que les divers prélèvements soient faits)</t>
    </r>
  </si>
  <si>
    <t>Service de garde</t>
  </si>
  <si>
    <t xml:space="preserve">Services thérapeutiques (psychologue, physio, chiro, masso) </t>
  </si>
  <si>
    <t>Taxe de bienvenue ou droit de mutation immobilière (selon les municipalités)</t>
  </si>
  <si>
    <r>
      <t>Paiement d'auto</t>
    </r>
    <r>
      <rPr>
        <sz val="9"/>
        <color theme="3"/>
        <rFont val="Microsoft JhengHei"/>
        <family val="2"/>
      </rPr>
      <t xml:space="preserve"> (si c'est un prêt: il est déjà inscrit dans le bilan)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</si>
</sst>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quot;$&quot;_ ;_ * \(#,##0.00\)\ &quot;$&quot;_ ;_ * &quot;-&quot;??_)\ &quot;$&quot;_ ;_ @_ "/>
    <numFmt numFmtId="165" formatCode="[$$]#,##0.00"/>
    <numFmt numFmtId="166" formatCode="&quot;$&quot;#,##0.00"/>
    <numFmt numFmtId="167" formatCode="&quot;$&quot;#,##0"/>
    <numFmt numFmtId="168" formatCode="[$$]#,##0.00" x16r2:formatCode16="[$$-sn-Latn-ZW]#,##0.00"/>
    <numFmt numFmtId="169" formatCode="#,##0.00\ &quot;$&quot;"/>
    <numFmt numFmtId="170" formatCode="_ * #,##0.00_)\ [$$-C0C]_ ;_ * \(#,##0.00\)\ [$$-C0C]_ ;_ * &quot;-&quot;??_)\ [$$-C0C]_ ;_ @_ "/>
  </numFmts>
  <fonts count="138" x14ac:knownFonts="1">
    <font>
      <sz val="10"/>
      <color rgb="FF000000"/>
      <name val="Arial"/>
    </font>
    <font>
      <sz val="10"/>
      <color rgb="FF000000"/>
      <name val="Arial"/>
      <family val="2"/>
    </font>
    <font>
      <sz val="10"/>
      <color rgb="FF000000"/>
      <name val="Arial"/>
      <family val="2"/>
    </font>
    <font>
      <sz val="10"/>
      <color rgb="FF000000"/>
      <name val="Microsoft JhengHei"/>
      <family val="2"/>
    </font>
    <font>
      <sz val="10"/>
      <color rgb="FFF46524"/>
      <name val="Microsoft JhengHei"/>
      <family val="2"/>
    </font>
    <font>
      <b/>
      <sz val="18"/>
      <color rgb="FFF46524"/>
      <name val="Microsoft JhengHei"/>
      <family val="2"/>
    </font>
    <font>
      <sz val="10"/>
      <name val="Microsoft JhengHei"/>
      <family val="2"/>
    </font>
    <font>
      <b/>
      <sz val="12"/>
      <color rgb="FF334960"/>
      <name val="Microsoft JhengHei"/>
      <family val="2"/>
    </font>
    <font>
      <sz val="10"/>
      <color rgb="FF576475"/>
      <name val="Microsoft JhengHei"/>
      <family val="2"/>
    </font>
    <font>
      <b/>
      <sz val="10"/>
      <color rgb="FF576475"/>
      <name val="Microsoft JhengHei"/>
      <family val="2"/>
    </font>
    <font>
      <sz val="10"/>
      <color rgb="FF556376"/>
      <name val="Microsoft JhengHei"/>
      <family val="2"/>
    </font>
    <font>
      <b/>
      <sz val="12"/>
      <name val="Microsoft JhengHei"/>
      <family val="2"/>
    </font>
    <font>
      <b/>
      <sz val="10"/>
      <name val="Microsoft JhengHei"/>
      <family val="2"/>
    </font>
    <font>
      <b/>
      <sz val="12"/>
      <color rgb="FF000000"/>
      <name val="Microsoft JhengHei"/>
      <family val="2"/>
    </font>
    <font>
      <sz val="10"/>
      <color rgb="FF000000"/>
      <name val="Microsoft JhengHei UI"/>
      <family val="2"/>
    </font>
    <font>
      <sz val="10"/>
      <color rgb="FFF46524"/>
      <name val="Microsoft JhengHei UI"/>
      <family val="2"/>
    </font>
    <font>
      <b/>
      <sz val="18"/>
      <color rgb="FFF46524"/>
      <name val="Microsoft JhengHei UI"/>
      <family val="2"/>
    </font>
    <font>
      <sz val="10"/>
      <name val="Microsoft JhengHei UI"/>
      <family val="2"/>
    </font>
    <font>
      <sz val="11"/>
      <color rgb="FF334960"/>
      <name val="Microsoft JhengHei UI"/>
      <family val="2"/>
    </font>
    <font>
      <sz val="10"/>
      <color rgb="FF576475"/>
      <name val="Microsoft JhengHei UI"/>
      <family val="2"/>
    </font>
    <font>
      <b/>
      <sz val="10"/>
      <color rgb="FF576475"/>
      <name val="Microsoft JhengHei UI"/>
      <family val="2"/>
    </font>
    <font>
      <sz val="10"/>
      <color rgb="FF556376"/>
      <name val="Microsoft JhengHei UI"/>
      <family val="2"/>
    </font>
    <font>
      <b/>
      <sz val="12"/>
      <name val="Microsoft JhengHei UI"/>
      <family val="2"/>
    </font>
    <font>
      <b/>
      <sz val="10"/>
      <name val="Microsoft JhengHei UI"/>
      <family val="2"/>
    </font>
    <font>
      <b/>
      <sz val="12"/>
      <color rgb="FF000000"/>
      <name val="Microsoft JhengHei UI"/>
      <family val="2"/>
    </font>
    <font>
      <b/>
      <sz val="12"/>
      <color theme="4"/>
      <name val="Microsoft JhengHei UI"/>
      <family val="2"/>
    </font>
    <font>
      <sz val="10"/>
      <color theme="4"/>
      <name val="Microsoft JhengHei UI"/>
      <family val="2"/>
    </font>
    <font>
      <sz val="11"/>
      <name val="Microsoft JhengHei UI"/>
      <family val="2"/>
    </font>
    <font>
      <sz val="14"/>
      <color theme="4"/>
      <name val="Microsoft JhengHei"/>
      <family val="2"/>
    </font>
    <font>
      <sz val="14"/>
      <color theme="6"/>
      <name val="Microsoft JhengHei"/>
      <family val="2"/>
    </font>
    <font>
      <sz val="14"/>
      <color theme="1" tint="0.499984740745262"/>
      <name val="Microsoft JhengHei"/>
      <family val="2"/>
    </font>
    <font>
      <sz val="14"/>
      <color rgb="FF334960"/>
      <name val="Microsoft JhengHei"/>
      <family val="2"/>
    </font>
    <font>
      <sz val="14"/>
      <color theme="5"/>
      <name val="Microsoft JhengHei"/>
      <family val="2"/>
    </font>
    <font>
      <b/>
      <sz val="14"/>
      <color rgb="FFF46524"/>
      <name val="Microsoft JhengHei"/>
      <family val="2"/>
    </font>
    <font>
      <b/>
      <sz val="11"/>
      <name val="Microsoft JhengHei"/>
      <family val="2"/>
    </font>
    <font>
      <b/>
      <sz val="14"/>
      <color theme="4"/>
      <name val="Microsoft JhengHei"/>
      <family val="2"/>
    </font>
    <font>
      <sz val="16"/>
      <color rgb="FF000000"/>
      <name val="Microsoft JhengHei"/>
      <family val="2"/>
    </font>
    <font>
      <b/>
      <sz val="14"/>
      <color rgb="FF334960"/>
      <name val="Microsoft JhengHei"/>
      <family val="2"/>
    </font>
    <font>
      <b/>
      <sz val="12"/>
      <color theme="6"/>
      <name val="Microsoft JhengHei"/>
      <family val="2"/>
    </font>
    <font>
      <sz val="10"/>
      <color theme="1" tint="0.14999847407452621"/>
      <name val="Microsoft JhengHei"/>
      <family val="2"/>
    </font>
    <font>
      <b/>
      <sz val="10"/>
      <color theme="1" tint="0.14999847407452621"/>
      <name val="Microsoft JhengHei"/>
      <family val="2"/>
    </font>
    <font>
      <b/>
      <sz val="11"/>
      <color theme="6"/>
      <name val="Microsoft JhengHei"/>
      <family val="2"/>
    </font>
    <font>
      <b/>
      <sz val="10"/>
      <color theme="6"/>
      <name val="Microsoft JhengHei"/>
      <family val="2"/>
    </font>
    <font>
      <b/>
      <sz val="18"/>
      <color theme="7"/>
      <name val="Microsoft JhengHei"/>
      <family val="2"/>
    </font>
    <font>
      <b/>
      <sz val="20"/>
      <color theme="7"/>
      <name val="Microsoft JhengHei"/>
      <family val="2"/>
    </font>
    <font>
      <sz val="14"/>
      <color theme="3"/>
      <name val="Microsoft JhengHei"/>
      <family val="2"/>
    </font>
    <font>
      <b/>
      <sz val="14"/>
      <color theme="3"/>
      <name val="Microsoft JhengHei"/>
      <family val="2"/>
    </font>
    <font>
      <b/>
      <sz val="22"/>
      <color theme="3"/>
      <name val="Microsoft JhengHei"/>
      <family val="2"/>
    </font>
    <font>
      <b/>
      <sz val="12"/>
      <color theme="3"/>
      <name val="Microsoft JhengHei"/>
      <family val="2"/>
    </font>
    <font>
      <b/>
      <sz val="14"/>
      <color theme="0"/>
      <name val="Microsoft JhengHei"/>
      <family val="2"/>
    </font>
    <font>
      <sz val="10"/>
      <color theme="9"/>
      <name val="Microsoft JhengHei"/>
      <family val="2"/>
    </font>
    <font>
      <b/>
      <sz val="16"/>
      <color theme="0"/>
      <name val="Microsoft JhengHei"/>
      <family val="2"/>
    </font>
    <font>
      <sz val="14"/>
      <color theme="0"/>
      <name val="Microsoft JhengHei"/>
      <family val="2"/>
    </font>
    <font>
      <sz val="18"/>
      <color theme="0"/>
      <name val="Microsoft JhengHei"/>
      <family val="2"/>
    </font>
    <font>
      <sz val="16"/>
      <color theme="0"/>
      <name val="Microsoft JhengHei"/>
      <family val="2"/>
    </font>
    <font>
      <sz val="8"/>
      <color rgb="FF000000"/>
      <name val="Microsoft JhengHei"/>
      <family val="2"/>
    </font>
    <font>
      <sz val="12"/>
      <color rgb="FF000000"/>
      <name val="Microsoft JhengHei"/>
      <family val="2"/>
    </font>
    <font>
      <b/>
      <sz val="10"/>
      <color rgb="FF334960"/>
      <name val="Microsoft JhengHei"/>
      <family val="2"/>
    </font>
    <font>
      <b/>
      <sz val="11"/>
      <color theme="3"/>
      <name val="Microsoft JhengHei"/>
      <family val="2"/>
    </font>
    <font>
      <sz val="10"/>
      <color theme="3"/>
      <name val="Microsoft JhengHei"/>
      <family val="2"/>
    </font>
    <font>
      <b/>
      <sz val="11"/>
      <color theme="9"/>
      <name val="Microsoft JhengHei"/>
      <family val="2"/>
    </font>
    <font>
      <b/>
      <sz val="12"/>
      <color theme="6"/>
      <name val="Microsoft JhengHei UI"/>
      <family val="2"/>
    </font>
    <font>
      <sz val="11"/>
      <color theme="9"/>
      <name val="Microsoft JhengHei UI"/>
      <family val="2"/>
    </font>
    <font>
      <sz val="10"/>
      <color theme="9"/>
      <name val="Microsoft JhengHei UI"/>
      <family val="2"/>
    </font>
    <font>
      <sz val="11"/>
      <color theme="3"/>
      <name val="Microsoft JhengHei UI"/>
      <family val="2"/>
    </font>
    <font>
      <sz val="10"/>
      <color theme="3"/>
      <name val="Microsoft JhengHei UI"/>
      <family val="2"/>
    </font>
    <font>
      <b/>
      <sz val="10"/>
      <color theme="3"/>
      <name val="Microsoft JhengHei UI"/>
      <family val="2"/>
    </font>
    <font>
      <sz val="24"/>
      <color theme="4"/>
      <name val="Microsoft JhengHei UI"/>
      <family val="2"/>
    </font>
    <font>
      <b/>
      <sz val="20"/>
      <color theme="3"/>
      <name val="Microsoft JhengHei"/>
      <family val="2"/>
    </font>
    <font>
      <sz val="20"/>
      <color theme="3"/>
      <name val="Microsoft JhengHei"/>
      <family val="2"/>
    </font>
    <font>
      <b/>
      <sz val="24"/>
      <color rgb="FFF46524"/>
      <name val="Microsoft JhengHei"/>
      <family val="2"/>
    </font>
    <font>
      <b/>
      <sz val="10"/>
      <color theme="3"/>
      <name val="Microsoft JhengHei"/>
      <family val="2"/>
    </font>
    <font>
      <sz val="16"/>
      <name val="Microsoft JhengHei UI"/>
      <family val="2"/>
    </font>
    <font>
      <b/>
      <sz val="16"/>
      <name val="Microsoft JhengHei UI"/>
      <family val="2"/>
    </font>
    <font>
      <sz val="16"/>
      <color rgb="FF000000"/>
      <name val="Microsoft JhengHei UI"/>
      <family val="2"/>
    </font>
    <font>
      <sz val="11"/>
      <color theme="9"/>
      <name val="Microsoft JhengHei"/>
      <family val="2"/>
    </font>
    <font>
      <sz val="10"/>
      <color theme="9"/>
      <name val="Arial"/>
      <family val="2"/>
    </font>
    <font>
      <b/>
      <sz val="24"/>
      <color theme="0"/>
      <name val="Microsoft JhengHei UI"/>
      <family val="2"/>
    </font>
    <font>
      <b/>
      <sz val="28"/>
      <color rgb="FFFFFFFF"/>
      <name val="Microsoft JhengHei"/>
      <family val="2"/>
    </font>
    <font>
      <b/>
      <sz val="36"/>
      <color rgb="FFFFFFFF"/>
      <name val="Microsoft JhengHei"/>
      <family val="2"/>
    </font>
    <font>
      <b/>
      <sz val="10"/>
      <color theme="9"/>
      <name val="Microsoft JhengHei"/>
      <family val="2"/>
    </font>
    <font>
      <sz val="9"/>
      <color theme="3"/>
      <name val="Microsoft JhengHei"/>
      <family val="2"/>
    </font>
    <font>
      <b/>
      <sz val="12"/>
      <color theme="0"/>
      <name val="Microsoft JhengHei"/>
      <family val="2"/>
    </font>
    <font>
      <b/>
      <sz val="24"/>
      <color theme="9"/>
      <name val="Microsoft JhengHei UI"/>
      <family val="2"/>
    </font>
    <font>
      <b/>
      <sz val="14"/>
      <color theme="9"/>
      <name val="Microsoft JhengHei"/>
      <family val="2"/>
    </font>
    <font>
      <sz val="10"/>
      <color theme="6"/>
      <name val="Microsoft JhengHei"/>
      <family val="2"/>
    </font>
    <font>
      <b/>
      <sz val="18"/>
      <color theme="5"/>
      <name val="Microsoft JhengHei"/>
      <family val="2"/>
    </font>
    <font>
      <b/>
      <sz val="20"/>
      <color theme="9"/>
      <name val="Microsoft JhengHei"/>
      <family val="2"/>
    </font>
    <font>
      <b/>
      <sz val="26"/>
      <color theme="3"/>
      <name val="Microsoft JhengHei UI"/>
      <family val="2"/>
    </font>
    <font>
      <b/>
      <sz val="9"/>
      <color indexed="81"/>
      <name val="Tahoma"/>
      <charset val="1"/>
    </font>
    <font>
      <sz val="14"/>
      <color rgb="FF000000"/>
      <name val="Microsoft JhengHei"/>
      <family val="2"/>
    </font>
    <font>
      <sz val="13"/>
      <color rgb="FF000000"/>
      <name val="Microsoft JhengHei"/>
      <family val="2"/>
    </font>
    <font>
      <b/>
      <sz val="13"/>
      <name val="Microsoft JhengHei"/>
      <family val="2"/>
    </font>
    <font>
      <sz val="13"/>
      <color theme="1" tint="0.14999847407452621"/>
      <name val="Microsoft JhengHei"/>
      <family val="2"/>
    </font>
    <font>
      <sz val="13"/>
      <name val="Microsoft JhengHei"/>
      <family val="2"/>
    </font>
    <font>
      <b/>
      <sz val="10"/>
      <color indexed="32"/>
      <name val="Microsoft YaHei UI"/>
      <family val="2"/>
    </font>
    <font>
      <b/>
      <sz val="16"/>
      <color theme="6"/>
      <name val="Microsoft JhengHei UI"/>
      <family val="2"/>
    </font>
    <font>
      <b/>
      <sz val="16"/>
      <color theme="8"/>
      <name val="Microsoft JhengHei UI"/>
      <family val="2"/>
    </font>
    <font>
      <b/>
      <sz val="14"/>
      <color theme="6"/>
      <name val="Microsoft JhengHei"/>
      <family val="2"/>
    </font>
    <font>
      <b/>
      <sz val="12"/>
      <color theme="7"/>
      <name val="Microsoft JhengHei"/>
      <family val="2"/>
    </font>
    <font>
      <sz val="12"/>
      <color rgb="FFF46524"/>
      <name val="Microsoft JhengHei"/>
      <family val="2"/>
    </font>
    <font>
      <b/>
      <sz val="12"/>
      <color rgb="FF576475"/>
      <name val="Microsoft JhengHei"/>
      <family val="2"/>
    </font>
    <font>
      <sz val="12"/>
      <color theme="1" tint="0.14999847407452621"/>
      <name val="Microsoft JhengHei"/>
      <family val="2"/>
    </font>
    <font>
      <sz val="12"/>
      <name val="Microsoft JhengHei"/>
      <family val="2"/>
    </font>
    <font>
      <sz val="12"/>
      <color rgb="FF576475"/>
      <name val="Microsoft JhengHei"/>
      <family val="2"/>
    </font>
    <font>
      <sz val="12"/>
      <color rgb="FF556376"/>
      <name val="Microsoft JhengHei"/>
      <family val="2"/>
    </font>
    <font>
      <b/>
      <sz val="10"/>
      <color theme="0"/>
      <name val="Microsoft JhengHei"/>
      <family val="2"/>
    </font>
    <font>
      <b/>
      <sz val="10"/>
      <color indexed="18"/>
      <name val="Microsoft YaHei UI"/>
      <family val="2"/>
    </font>
    <font>
      <sz val="10"/>
      <color indexed="18"/>
      <name val="Microsoft YaHei UI"/>
      <family val="2"/>
    </font>
    <font>
      <b/>
      <sz val="28"/>
      <color theme="9"/>
      <name val="Microsoft JhengHei"/>
      <family val="2"/>
    </font>
    <font>
      <b/>
      <sz val="12"/>
      <color theme="9"/>
      <name val="Microsoft JhengHei"/>
      <family val="2"/>
    </font>
    <font>
      <u/>
      <sz val="10"/>
      <color theme="10"/>
      <name val="Arial"/>
    </font>
    <font>
      <sz val="16"/>
      <color rgb="FF0070C0"/>
      <name val="Arial"/>
      <family val="2"/>
    </font>
    <font>
      <sz val="12"/>
      <color rgb="FF000000"/>
      <name val="Arial"/>
      <family val="2"/>
    </font>
    <font>
      <sz val="12"/>
      <color rgb="FF0070C0"/>
      <name val="Arial"/>
      <family val="2"/>
    </font>
    <font>
      <sz val="12"/>
      <color theme="1" tint="0.14999847407452621"/>
      <name val="Arial"/>
      <family val="2"/>
    </font>
    <font>
      <sz val="12"/>
      <color theme="9"/>
      <name val="Arial"/>
      <family val="2"/>
    </font>
    <font>
      <sz val="14"/>
      <color rgb="FF000000"/>
      <name val="Arial"/>
      <family val="2"/>
    </font>
    <font>
      <sz val="12"/>
      <color theme="2" tint="-0.499984740745262"/>
      <name val="Arial"/>
      <family val="2"/>
    </font>
    <font>
      <b/>
      <sz val="22"/>
      <color theme="9"/>
      <name val="Microsoft JhengHei UI"/>
      <family val="2"/>
    </font>
    <font>
      <b/>
      <sz val="36"/>
      <color theme="0"/>
      <name val="Microsoft JhengHei UI"/>
      <family val="2"/>
    </font>
    <font>
      <sz val="10"/>
      <color theme="6"/>
      <name val="Microsoft JhengHei UI"/>
      <family val="2"/>
    </font>
    <font>
      <b/>
      <sz val="14"/>
      <color theme="0"/>
      <name val="Microsoft JhengHei UI"/>
      <family val="2"/>
    </font>
    <font>
      <b/>
      <sz val="14"/>
      <color theme="6"/>
      <name val="Microsoft JhengHei UI"/>
      <family val="2"/>
    </font>
    <font>
      <sz val="16"/>
      <color theme="6"/>
      <name val="Microsoft JhengHei UI"/>
      <family val="2"/>
    </font>
    <font>
      <b/>
      <sz val="14"/>
      <name val="Microsoft JhengHei UI"/>
      <family val="2"/>
    </font>
    <font>
      <sz val="14"/>
      <color rgb="FF000000"/>
      <name val="Microsoft JhengHei UI"/>
      <family val="2"/>
    </font>
    <font>
      <b/>
      <i/>
      <sz val="28"/>
      <color theme="0"/>
      <name val="Microsoft JhengHei"/>
      <family val="2"/>
    </font>
    <font>
      <b/>
      <sz val="28"/>
      <color theme="0"/>
      <name val="Microsoft JhengHei"/>
      <family val="2"/>
    </font>
    <font>
      <b/>
      <sz val="14"/>
      <name val="Microsoft JhengHei"/>
      <family val="2"/>
    </font>
    <font>
      <sz val="10"/>
      <color theme="0"/>
      <name val="Microsoft JhengHei"/>
      <family val="2"/>
    </font>
    <font>
      <sz val="14"/>
      <name val="Microsoft JhengHei"/>
      <family val="2"/>
    </font>
    <font>
      <b/>
      <sz val="14"/>
      <color theme="7"/>
      <name val="Microsoft JhengHei"/>
      <family val="2"/>
    </font>
    <font>
      <sz val="9"/>
      <color indexed="81"/>
      <name val="Tahoma"/>
      <family val="2"/>
    </font>
    <font>
      <sz val="13"/>
      <color rgb="FF0070C0"/>
      <name val="Arial"/>
      <family val="2"/>
    </font>
    <font>
      <b/>
      <sz val="14"/>
      <color indexed="18"/>
      <name val="Microsoft JhengHei UI"/>
      <family val="2"/>
    </font>
    <font>
      <b/>
      <sz val="11"/>
      <color indexed="18"/>
      <name val="Microsoft JhengHei UI"/>
      <family val="2"/>
    </font>
    <font>
      <b/>
      <sz val="11"/>
      <color indexed="18"/>
      <name val="Microsoft YaHei UI"/>
      <family val="2"/>
    </font>
  </fonts>
  <fills count="40">
    <fill>
      <patternFill patternType="none"/>
    </fill>
    <fill>
      <patternFill patternType="gray125"/>
    </fill>
    <fill>
      <patternFill patternType="solid">
        <fgColor rgb="FFFFFFFF"/>
        <bgColor rgb="FFFFFFFF"/>
      </patternFill>
    </fill>
    <fill>
      <patternFill patternType="solid">
        <fgColor rgb="FFEBEDEF"/>
        <bgColor rgb="FFEBEDEF"/>
      </patternFill>
    </fill>
    <fill>
      <patternFill patternType="solid">
        <fgColor theme="0"/>
        <bgColor indexed="64"/>
      </patternFill>
    </fill>
    <fill>
      <patternFill patternType="solid">
        <fgColor theme="6"/>
        <bgColor indexed="64"/>
      </patternFill>
    </fill>
    <fill>
      <patternFill patternType="solid">
        <fgColor theme="4"/>
        <bgColor rgb="FFFCECE6"/>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bgColor indexed="64"/>
      </patternFill>
    </fill>
    <fill>
      <patternFill patternType="solid">
        <fgColor theme="6" tint="0.79998168889431442"/>
        <bgColor indexed="64"/>
      </patternFill>
    </fill>
    <fill>
      <patternFill patternType="solid">
        <fgColor rgb="FFFAE6A4"/>
        <bgColor indexed="64"/>
      </patternFill>
    </fill>
    <fill>
      <patternFill patternType="solid">
        <fgColor theme="0"/>
        <bgColor rgb="FFEBEDEF"/>
      </patternFill>
    </fill>
    <fill>
      <patternFill patternType="solid">
        <fgColor theme="8"/>
        <bgColor rgb="FFEBEDEF"/>
      </patternFill>
    </fill>
    <fill>
      <patternFill patternType="solid">
        <fgColor theme="8"/>
        <bgColor rgb="FF334960"/>
      </patternFill>
    </fill>
    <fill>
      <patternFill patternType="solid">
        <fgColor theme="3"/>
        <bgColor indexed="64"/>
      </patternFill>
    </fill>
    <fill>
      <patternFill patternType="solid">
        <fgColor theme="3"/>
        <bgColor rgb="FFEBEDEF"/>
      </patternFill>
    </fill>
    <fill>
      <patternFill patternType="solid">
        <fgColor indexed="65"/>
        <bgColor indexed="64"/>
      </patternFill>
    </fill>
    <fill>
      <patternFill patternType="solid">
        <fgColor theme="9"/>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4"/>
        <bgColor rgb="FFFFF2ED"/>
      </patternFill>
    </fill>
    <fill>
      <patternFill patternType="solid">
        <fgColor theme="6" tint="0.79998168889431442"/>
        <bgColor rgb="FFFFFFFF"/>
      </patternFill>
    </fill>
    <fill>
      <patternFill patternType="solid">
        <fgColor theme="0"/>
        <bgColor rgb="FF334960"/>
      </patternFill>
    </fill>
    <fill>
      <patternFill patternType="solid">
        <fgColor theme="0"/>
        <bgColor rgb="FFFCECE6"/>
      </patternFill>
    </fill>
    <fill>
      <patternFill patternType="solid">
        <fgColor theme="7" tint="0.79998168889431442"/>
        <bgColor rgb="FFFCECE6"/>
      </patternFill>
    </fill>
    <fill>
      <patternFill patternType="solid">
        <fgColor theme="7" tint="0.79998168889431442"/>
        <bgColor indexed="64"/>
      </patternFill>
    </fill>
    <fill>
      <patternFill patternType="solid">
        <fgColor theme="7" tint="0.79998168889431442"/>
        <bgColor rgb="FFEBEDEF"/>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AE6A4"/>
        <bgColor rgb="FF334960"/>
      </patternFill>
    </fill>
    <fill>
      <patternFill patternType="solid">
        <fgColor theme="9"/>
        <bgColor rgb="FFEBEDEF"/>
      </patternFill>
    </fill>
    <fill>
      <patternFill patternType="solid">
        <fgColor theme="0"/>
        <bgColor rgb="FFFFFFFF"/>
      </patternFill>
    </fill>
    <fill>
      <patternFill patternType="solid">
        <fgColor theme="9"/>
        <bgColor rgb="FF334960"/>
      </patternFill>
    </fill>
    <fill>
      <patternFill patternType="darkGray">
        <fgColor rgb="FFF46524"/>
        <bgColor theme="0"/>
      </patternFill>
    </fill>
    <fill>
      <patternFill patternType="darkTrellis">
        <fgColor theme="0"/>
        <bgColor theme="9"/>
      </patternFill>
    </fill>
    <fill>
      <patternFill patternType="darkGray">
        <fgColor theme="7"/>
        <bgColor theme="0"/>
      </patternFill>
    </fill>
    <fill>
      <patternFill patternType="gray0625">
        <bgColor theme="0"/>
      </patternFill>
    </fill>
  </fills>
  <borders count="91">
    <border>
      <left/>
      <right/>
      <top/>
      <bottom/>
      <diagonal/>
    </border>
    <border>
      <left/>
      <right/>
      <top style="medium">
        <color rgb="FFCCCCCC"/>
      </top>
      <bottom/>
      <diagonal/>
    </border>
    <border>
      <left/>
      <right/>
      <top style="medium">
        <color rgb="FF999999"/>
      </top>
      <bottom/>
      <diagonal/>
    </border>
    <border>
      <left/>
      <right style="dotted">
        <color rgb="FFB7B7B7"/>
      </right>
      <top/>
      <bottom/>
      <diagonal/>
    </border>
    <border>
      <left/>
      <right/>
      <top style="medium">
        <color rgb="FF334960"/>
      </top>
      <bottom style="medium">
        <color rgb="FF334960"/>
      </bottom>
      <diagonal/>
    </border>
    <border>
      <left style="thin">
        <color theme="4"/>
      </left>
      <right style="thin">
        <color theme="4"/>
      </right>
      <top/>
      <bottom/>
      <diagonal/>
    </border>
    <border>
      <left/>
      <right style="thin">
        <color theme="4"/>
      </right>
      <top/>
      <bottom/>
      <diagonal/>
    </border>
    <border>
      <left style="thin">
        <color theme="7"/>
      </left>
      <right style="thin">
        <color theme="4"/>
      </right>
      <top/>
      <bottom/>
      <diagonal/>
    </border>
    <border>
      <left style="thin">
        <color theme="4"/>
      </left>
      <right style="thin">
        <color theme="7"/>
      </right>
      <top/>
      <bottom/>
      <diagonal/>
    </border>
    <border>
      <left style="thin">
        <color theme="7"/>
      </left>
      <right style="thin">
        <color theme="7"/>
      </right>
      <top/>
      <bottom/>
      <diagonal/>
    </border>
    <border>
      <left style="thin">
        <color theme="4"/>
      </left>
      <right/>
      <top/>
      <bottom/>
      <diagonal/>
    </border>
    <border>
      <left/>
      <right style="thin">
        <color theme="7"/>
      </right>
      <top/>
      <bottom/>
      <diagonal/>
    </border>
    <border>
      <left style="medium">
        <color theme="3"/>
      </left>
      <right style="medium">
        <color theme="3"/>
      </right>
      <top style="medium">
        <color theme="3"/>
      </top>
      <bottom style="medium">
        <color theme="3"/>
      </bottom>
      <diagonal/>
    </border>
    <border>
      <left/>
      <right/>
      <top/>
      <bottom style="hair">
        <color theme="6"/>
      </bottom>
      <diagonal/>
    </border>
    <border>
      <left/>
      <right/>
      <top style="hair">
        <color theme="6"/>
      </top>
      <bottom style="hair">
        <color theme="6"/>
      </bottom>
      <diagonal/>
    </border>
    <border>
      <left style="medium">
        <color theme="3"/>
      </left>
      <right/>
      <top/>
      <bottom/>
      <diagonal/>
    </border>
    <border>
      <left/>
      <right style="medium">
        <color theme="3"/>
      </right>
      <top/>
      <bottom/>
      <diagonal/>
    </border>
    <border>
      <left style="medium">
        <color theme="3"/>
      </left>
      <right/>
      <top/>
      <bottom style="hair">
        <color theme="6"/>
      </bottom>
      <diagonal/>
    </border>
    <border>
      <left/>
      <right style="medium">
        <color theme="3"/>
      </right>
      <top/>
      <bottom style="hair">
        <color theme="6"/>
      </bottom>
      <diagonal/>
    </border>
    <border>
      <left style="medium">
        <color theme="3"/>
      </left>
      <right/>
      <top style="hair">
        <color theme="6"/>
      </top>
      <bottom style="hair">
        <color theme="6"/>
      </bottom>
      <diagonal/>
    </border>
    <border>
      <left/>
      <right style="medium">
        <color theme="3"/>
      </right>
      <top style="hair">
        <color theme="6"/>
      </top>
      <bottom style="hair">
        <color theme="6"/>
      </bottom>
      <diagonal/>
    </border>
    <border>
      <left style="medium">
        <color theme="3"/>
      </left>
      <right style="hair">
        <color theme="0" tint="-0.499984740745262"/>
      </right>
      <top/>
      <bottom/>
      <diagonal/>
    </border>
    <border>
      <left style="hair">
        <color theme="0" tint="-0.499984740745262"/>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right/>
      <top style="hair">
        <color rgb="FFD9D9D9"/>
      </top>
      <bottom style="hair">
        <color theme="6"/>
      </bottom>
      <diagonal/>
    </border>
    <border>
      <left style="thin">
        <color theme="7"/>
      </left>
      <right style="thin">
        <color theme="4"/>
      </right>
      <top/>
      <bottom style="hair">
        <color theme="6"/>
      </bottom>
      <diagonal/>
    </border>
    <border>
      <left style="thin">
        <color theme="4"/>
      </left>
      <right style="thin">
        <color theme="7"/>
      </right>
      <top/>
      <bottom style="hair">
        <color theme="6"/>
      </bottom>
      <diagonal/>
    </border>
    <border>
      <left/>
      <right style="thin">
        <color theme="4"/>
      </right>
      <top/>
      <bottom style="hair">
        <color theme="6"/>
      </bottom>
      <diagonal/>
    </border>
    <border>
      <left style="thin">
        <color theme="4"/>
      </left>
      <right/>
      <top/>
      <bottom style="hair">
        <color theme="6"/>
      </bottom>
      <diagonal/>
    </border>
    <border>
      <left style="thin">
        <color theme="7"/>
      </left>
      <right style="thin">
        <color theme="7"/>
      </right>
      <top/>
      <bottom style="hair">
        <color theme="6"/>
      </bottom>
      <diagonal/>
    </border>
    <border>
      <left style="thin">
        <color theme="7"/>
      </left>
      <right style="thin">
        <color theme="4"/>
      </right>
      <top style="hair">
        <color theme="6"/>
      </top>
      <bottom style="hair">
        <color theme="6"/>
      </bottom>
      <diagonal/>
    </border>
    <border>
      <left style="thin">
        <color theme="4"/>
      </left>
      <right style="thin">
        <color theme="7"/>
      </right>
      <top style="hair">
        <color theme="6"/>
      </top>
      <bottom style="hair">
        <color theme="6"/>
      </bottom>
      <diagonal/>
    </border>
    <border>
      <left/>
      <right style="thin">
        <color theme="4"/>
      </right>
      <top style="hair">
        <color theme="6"/>
      </top>
      <bottom style="hair">
        <color theme="6"/>
      </bottom>
      <diagonal/>
    </border>
    <border>
      <left style="thin">
        <color theme="4"/>
      </left>
      <right/>
      <top style="hair">
        <color theme="6"/>
      </top>
      <bottom style="hair">
        <color theme="6"/>
      </bottom>
      <diagonal/>
    </border>
    <border>
      <left style="thin">
        <color theme="7"/>
      </left>
      <right style="thin">
        <color theme="7"/>
      </right>
      <top style="hair">
        <color theme="6"/>
      </top>
      <bottom style="hair">
        <color theme="6"/>
      </bottom>
      <diagonal/>
    </border>
    <border>
      <left style="thin">
        <color theme="4"/>
      </left>
      <right style="thin">
        <color theme="4"/>
      </right>
      <top/>
      <bottom style="hair">
        <color theme="6"/>
      </bottom>
      <diagonal/>
    </border>
    <border>
      <left style="thin">
        <color theme="4"/>
      </left>
      <right style="thin">
        <color theme="4"/>
      </right>
      <top style="hair">
        <color theme="6"/>
      </top>
      <bottom style="hair">
        <color theme="6"/>
      </bottom>
      <diagonal/>
    </border>
    <border>
      <left/>
      <right/>
      <top style="hair">
        <color theme="6"/>
      </top>
      <bottom/>
      <diagonal/>
    </border>
    <border>
      <left/>
      <right/>
      <top style="thin">
        <color theme="6"/>
      </top>
      <bottom/>
      <diagonal/>
    </border>
    <border>
      <left/>
      <right/>
      <top/>
      <bottom style="thin">
        <color theme="6"/>
      </bottom>
      <diagonal/>
    </border>
    <border>
      <left style="medium">
        <color theme="3"/>
      </left>
      <right style="hair">
        <color theme="0" tint="-0.499984740745262"/>
      </right>
      <top style="hair">
        <color theme="6"/>
      </top>
      <bottom/>
      <diagonal/>
    </border>
    <border>
      <left style="hair">
        <color theme="0" tint="-0.499984740745262"/>
      </left>
      <right style="medium">
        <color theme="3"/>
      </right>
      <top style="hair">
        <color theme="6"/>
      </top>
      <bottom/>
      <diagonal/>
    </border>
    <border>
      <left/>
      <right/>
      <top style="thick">
        <color theme="4"/>
      </top>
      <bottom/>
      <diagonal/>
    </border>
    <border>
      <left style="medium">
        <color theme="3"/>
      </left>
      <right style="hair">
        <color theme="0" tint="-0.499984740745262"/>
      </right>
      <top style="thick">
        <color theme="4"/>
      </top>
      <bottom/>
      <diagonal/>
    </border>
    <border>
      <left style="hair">
        <color theme="0" tint="-0.499984740745262"/>
      </left>
      <right style="medium">
        <color theme="3"/>
      </right>
      <top style="thick">
        <color theme="4"/>
      </top>
      <bottom/>
      <diagonal/>
    </border>
    <border>
      <left style="hair">
        <color theme="0" tint="-0.499984740745262"/>
      </left>
      <right style="thick">
        <color theme="4"/>
      </right>
      <top style="thick">
        <color theme="4"/>
      </top>
      <bottom/>
      <diagonal/>
    </border>
    <border>
      <left/>
      <right/>
      <top style="medium">
        <color rgb="FF334960"/>
      </top>
      <bottom style="thick">
        <color theme="4"/>
      </bottom>
      <diagonal/>
    </border>
    <border>
      <left style="medium">
        <color theme="3"/>
      </left>
      <right style="hair">
        <color theme="0" tint="-0.499984740745262"/>
      </right>
      <top style="medium">
        <color rgb="FF334960"/>
      </top>
      <bottom style="thick">
        <color theme="4"/>
      </bottom>
      <diagonal/>
    </border>
    <border>
      <left style="hair">
        <color theme="0" tint="-0.499984740745262"/>
      </left>
      <right style="medium">
        <color theme="3"/>
      </right>
      <top style="medium">
        <color rgb="FF334960"/>
      </top>
      <bottom style="thick">
        <color theme="4"/>
      </bottom>
      <diagonal/>
    </border>
    <border>
      <left style="hair">
        <color theme="0" tint="-0.499984740745262"/>
      </left>
      <right style="thick">
        <color theme="4"/>
      </right>
      <top style="medium">
        <color rgb="FF334960"/>
      </top>
      <bottom style="thick">
        <color theme="4"/>
      </bottom>
      <diagonal/>
    </border>
    <border>
      <left/>
      <right style="thick">
        <color theme="4"/>
      </right>
      <top/>
      <bottom/>
      <diagonal/>
    </border>
    <border>
      <left/>
      <right/>
      <top/>
      <bottom style="medium">
        <color theme="9"/>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medium">
        <color rgb="FF0070C0"/>
      </left>
      <right style="medium">
        <color rgb="FF0070C0"/>
      </right>
      <top style="medium">
        <color rgb="FF0070C0"/>
      </top>
      <bottom style="medium">
        <color rgb="FF0070C0"/>
      </bottom>
      <diagonal/>
    </border>
    <border>
      <left style="thick">
        <color rgb="FF0070C0"/>
      </left>
      <right style="thick">
        <color rgb="FF0070C0"/>
      </right>
      <top style="thick">
        <color rgb="FF0070C0"/>
      </top>
      <bottom style="thick">
        <color rgb="FF0070C0"/>
      </bottom>
      <diagonal/>
    </border>
    <border>
      <left style="medium">
        <color rgb="FF0070C0"/>
      </left>
      <right style="medium">
        <color rgb="FF0070C0"/>
      </right>
      <top/>
      <bottom style="medium">
        <color rgb="FF0070C0"/>
      </bottom>
      <diagonal/>
    </border>
    <border>
      <left/>
      <right/>
      <top/>
      <bottom style="thin">
        <color indexed="64"/>
      </bottom>
      <diagonal/>
    </border>
    <border>
      <left/>
      <right/>
      <top style="thin">
        <color indexed="64"/>
      </top>
      <bottom style="thin">
        <color indexed="64"/>
      </bottom>
      <diagonal/>
    </border>
    <border>
      <left/>
      <right style="medium">
        <color auto="1"/>
      </right>
      <top/>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style="medium">
        <color theme="3"/>
      </right>
      <top/>
      <bottom style="hair">
        <color theme="3"/>
      </bottom>
      <diagonal/>
    </border>
    <border>
      <left style="medium">
        <color theme="3"/>
      </left>
      <right style="medium">
        <color theme="3"/>
      </right>
      <top style="hair">
        <color theme="3"/>
      </top>
      <bottom style="hair">
        <color theme="3"/>
      </bottom>
      <diagonal/>
    </border>
    <border>
      <left style="medium">
        <color theme="3"/>
      </left>
      <right/>
      <top/>
      <bottom style="hair">
        <color theme="3"/>
      </bottom>
      <diagonal/>
    </border>
    <border>
      <left/>
      <right style="medium">
        <color theme="3"/>
      </right>
      <top/>
      <bottom style="hair">
        <color theme="3"/>
      </bottom>
      <diagonal/>
    </border>
    <border>
      <left style="medium">
        <color theme="3"/>
      </left>
      <right/>
      <top style="hair">
        <color theme="3"/>
      </top>
      <bottom style="hair">
        <color theme="3"/>
      </bottom>
      <diagonal/>
    </border>
    <border>
      <left/>
      <right style="medium">
        <color theme="3"/>
      </right>
      <top style="hair">
        <color theme="3"/>
      </top>
      <bottom style="hair">
        <color theme="3"/>
      </bottom>
      <diagonal/>
    </border>
    <border>
      <left style="medium">
        <color theme="3"/>
      </left>
      <right style="medium">
        <color theme="3"/>
      </right>
      <top style="hair">
        <color theme="3"/>
      </top>
      <bottom/>
      <diagonal/>
    </border>
    <border>
      <left/>
      <right/>
      <top style="hair">
        <color theme="6"/>
      </top>
      <bottom style="hair">
        <color theme="3"/>
      </bottom>
      <diagonal/>
    </border>
    <border>
      <left/>
      <right/>
      <top style="hair">
        <color theme="3"/>
      </top>
      <bottom style="hair">
        <color theme="6"/>
      </bottom>
      <diagonal/>
    </border>
    <border>
      <left style="medium">
        <color theme="3"/>
      </left>
      <right/>
      <top style="hair">
        <color theme="3"/>
      </top>
      <bottom style="hair">
        <color theme="6"/>
      </bottom>
      <diagonal/>
    </border>
    <border>
      <left/>
      <right style="medium">
        <color theme="3"/>
      </right>
      <top style="hair">
        <color theme="3"/>
      </top>
      <bottom style="hair">
        <color theme="6"/>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s>
  <cellStyleXfs count="6">
    <xf numFmtId="0" fontId="0" fillId="0" borderId="0"/>
    <xf numFmtId="164" fontId="1" fillId="0" borderId="0" applyFont="0" applyFill="0" applyBorder="0" applyAlignment="0" applyProtection="0"/>
    <xf numFmtId="9" fontId="2" fillId="0" borderId="0" applyFont="0" applyFill="0" applyBorder="0" applyAlignment="0" applyProtection="0"/>
    <xf numFmtId="0" fontId="111" fillId="0" borderId="0" applyNumberFormat="0" applyFill="0" applyBorder="0" applyAlignment="0" applyProtection="0"/>
    <xf numFmtId="0" fontId="1" fillId="0" borderId="0"/>
    <xf numFmtId="164" fontId="1" fillId="0" borderId="0" applyFont="0" applyFill="0" applyBorder="0" applyAlignment="0" applyProtection="0"/>
  </cellStyleXfs>
  <cellXfs count="493">
    <xf numFmtId="0" fontId="0" fillId="0" borderId="0" xfId="0"/>
    <xf numFmtId="0" fontId="3" fillId="0" borderId="0" xfId="0" applyFont="1"/>
    <xf numFmtId="0" fontId="4" fillId="0" borderId="0" xfId="0" applyFont="1"/>
    <xf numFmtId="0" fontId="5" fillId="0" borderId="0" xfId="0" applyFont="1" applyAlignment="1">
      <alignment horizontal="left"/>
    </xf>
    <xf numFmtId="0" fontId="6" fillId="0" borderId="0" xfId="0" applyFont="1" applyAlignment="1">
      <alignment vertical="center"/>
    </xf>
    <xf numFmtId="0" fontId="7" fillId="0" borderId="0" xfId="0" applyFont="1" applyAlignment="1">
      <alignment horizontal="center" vertical="center" wrapText="1"/>
    </xf>
    <xf numFmtId="165" fontId="8" fillId="0" borderId="0" xfId="0" applyNumberFormat="1" applyFont="1" applyAlignment="1">
      <alignment horizontal="center" vertical="center"/>
    </xf>
    <xf numFmtId="165" fontId="9" fillId="0" borderId="0" xfId="0" applyNumberFormat="1" applyFont="1" applyAlignment="1">
      <alignment horizontal="center" vertical="center"/>
    </xf>
    <xf numFmtId="166" fontId="9" fillId="0" borderId="0" xfId="0" applyNumberFormat="1" applyFont="1" applyAlignment="1">
      <alignment horizontal="left" vertical="center"/>
    </xf>
    <xf numFmtId="0" fontId="10" fillId="0" borderId="0" xfId="0" applyFont="1" applyAlignment="1">
      <alignment horizontal="left" vertical="center"/>
    </xf>
    <xf numFmtId="0" fontId="6" fillId="0" borderId="0" xfId="0" applyFont="1"/>
    <xf numFmtId="0" fontId="17" fillId="0" borderId="0" xfId="0" applyFont="1" applyAlignment="1">
      <alignment vertical="center"/>
    </xf>
    <xf numFmtId="165" fontId="20" fillId="0" borderId="0" xfId="0" applyNumberFormat="1" applyFont="1" applyAlignment="1">
      <alignment horizontal="center" vertical="center"/>
    </xf>
    <xf numFmtId="0" fontId="23" fillId="0" borderId="0" xfId="0" applyFont="1" applyAlignment="1">
      <alignment horizontal="center" vertical="center"/>
    </xf>
    <xf numFmtId="166" fontId="20" fillId="0" borderId="0" xfId="0" applyNumberFormat="1" applyFont="1" applyAlignment="1">
      <alignment horizontal="left" vertical="center"/>
    </xf>
    <xf numFmtId="0" fontId="21" fillId="0" borderId="0" xfId="0" applyFont="1" applyAlignment="1">
      <alignment horizontal="left" vertical="center"/>
    </xf>
    <xf numFmtId="165" fontId="19" fillId="0" borderId="8" xfId="0" applyNumberFormat="1" applyFont="1" applyBorder="1" applyAlignment="1">
      <alignment horizontal="center" vertical="center"/>
    </xf>
    <xf numFmtId="14" fontId="20" fillId="0" borderId="0" xfId="0" applyNumberFormat="1" applyFont="1" applyAlignment="1">
      <alignment horizontal="center" vertical="center"/>
    </xf>
    <xf numFmtId="14" fontId="19" fillId="0" borderId="9" xfId="0" applyNumberFormat="1" applyFont="1" applyBorder="1" applyAlignment="1">
      <alignment horizontal="center" vertical="center"/>
    </xf>
    <xf numFmtId="14" fontId="20" fillId="0" borderId="9" xfId="0" applyNumberFormat="1" applyFont="1" applyBorder="1" applyAlignment="1">
      <alignment horizontal="center" vertical="center"/>
    </xf>
    <xf numFmtId="165" fontId="10" fillId="0" borderId="0" xfId="0" applyNumberFormat="1" applyFont="1" applyAlignment="1">
      <alignment horizontal="center" vertical="center"/>
    </xf>
    <xf numFmtId="0" fontId="14" fillId="0" borderId="0" xfId="0" applyFont="1" applyAlignment="1">
      <alignment vertical="center"/>
    </xf>
    <xf numFmtId="0" fontId="16" fillId="0" borderId="0" xfId="0" applyFont="1" applyAlignment="1">
      <alignment horizontal="left" vertical="center"/>
    </xf>
    <xf numFmtId="0" fontId="14" fillId="0" borderId="9" xfId="0" applyFont="1" applyBorder="1" applyAlignment="1">
      <alignment vertical="center"/>
    </xf>
    <xf numFmtId="0" fontId="24" fillId="0" borderId="0" xfId="0" applyFont="1" applyAlignment="1">
      <alignment horizontal="right" vertical="center"/>
    </xf>
    <xf numFmtId="0" fontId="24" fillId="0" borderId="0" xfId="0" applyFont="1" applyAlignment="1">
      <alignment horizontal="center" vertical="center"/>
    </xf>
    <xf numFmtId="14" fontId="23" fillId="0" borderId="0" xfId="0" applyNumberFormat="1" applyFont="1" applyAlignment="1">
      <alignment horizontal="center" vertical="center"/>
    </xf>
    <xf numFmtId="0" fontId="24" fillId="0" borderId="1" xfId="0" applyFont="1" applyBorder="1" applyAlignment="1">
      <alignment horizontal="right" vertical="center"/>
    </xf>
    <xf numFmtId="0" fontId="24" fillId="0" borderId="1" xfId="0" applyFont="1" applyBorder="1" applyAlignment="1">
      <alignment horizontal="center" vertical="center"/>
    </xf>
    <xf numFmtId="0" fontId="17" fillId="0" borderId="1" xfId="0" applyFont="1" applyBorder="1" applyAlignment="1">
      <alignment vertical="center"/>
    </xf>
    <xf numFmtId="14" fontId="24" fillId="0" borderId="1" xfId="0" applyNumberFormat="1" applyFont="1" applyBorder="1" applyAlignment="1">
      <alignment horizontal="right" vertical="center"/>
    </xf>
    <xf numFmtId="165" fontId="23" fillId="0" borderId="0" xfId="0" applyNumberFormat="1" applyFont="1" applyAlignment="1">
      <alignment horizontal="center" vertical="center"/>
    </xf>
    <xf numFmtId="14" fontId="17" fillId="0" borderId="0" xfId="0" applyNumberFormat="1" applyFont="1" applyAlignment="1">
      <alignment vertical="center"/>
    </xf>
    <xf numFmtId="14" fontId="14"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horizontal="center" vertical="center" wrapText="1"/>
    </xf>
    <xf numFmtId="0" fontId="35" fillId="4" borderId="0" xfId="0" applyFont="1" applyFill="1" applyAlignment="1">
      <alignment horizontal="right" vertical="center"/>
    </xf>
    <xf numFmtId="0" fontId="39" fillId="11" borderId="15" xfId="0" applyFont="1" applyFill="1" applyBorder="1" applyAlignment="1">
      <alignment vertical="center"/>
    </xf>
    <xf numFmtId="0" fontId="6" fillId="0" borderId="16" xfId="0" applyFont="1" applyBorder="1" applyAlignment="1">
      <alignment vertical="center"/>
    </xf>
    <xf numFmtId="0" fontId="39" fillId="12" borderId="15" xfId="0" applyFont="1" applyFill="1" applyBorder="1" applyAlignment="1">
      <alignment vertical="center"/>
    </xf>
    <xf numFmtId="169" fontId="30" fillId="11" borderId="15" xfId="0" applyNumberFormat="1" applyFont="1" applyFill="1" applyBorder="1" applyAlignment="1">
      <alignment horizontal="center" vertical="center" wrapText="1"/>
    </xf>
    <xf numFmtId="169" fontId="30" fillId="12" borderId="15" xfId="0" applyNumberFormat="1" applyFont="1" applyFill="1" applyBorder="1" applyAlignment="1">
      <alignment horizontal="center" vertical="center" wrapText="1"/>
    </xf>
    <xf numFmtId="0" fontId="47" fillId="4" borderId="0" xfId="0" applyFont="1" applyFill="1" applyAlignment="1">
      <alignment horizontal="left" vertical="center"/>
    </xf>
    <xf numFmtId="0" fontId="49" fillId="9" borderId="2" xfId="0" applyFont="1" applyFill="1" applyBorder="1" applyAlignment="1">
      <alignment horizontal="right" vertical="center"/>
    </xf>
    <xf numFmtId="0" fontId="3" fillId="18" borderId="0" xfId="0" applyFont="1" applyFill="1" applyAlignment="1">
      <alignment vertical="center"/>
    </xf>
    <xf numFmtId="169" fontId="37" fillId="18" borderId="16" xfId="0" applyNumberFormat="1" applyFont="1" applyFill="1" applyBorder="1" applyAlignment="1">
      <alignment horizontal="center" vertical="center" wrapText="1"/>
    </xf>
    <xf numFmtId="0" fontId="47" fillId="0" borderId="0" xfId="0" applyFont="1" applyAlignment="1">
      <alignment horizontal="left" vertical="center"/>
    </xf>
    <xf numFmtId="0" fontId="39" fillId="11" borderId="17" xfId="0" applyFont="1" applyFill="1" applyBorder="1" applyAlignment="1">
      <alignment vertical="center"/>
    </xf>
    <xf numFmtId="0" fontId="6" fillId="0" borderId="18" xfId="0" applyFont="1" applyBorder="1" applyAlignment="1">
      <alignment vertical="center"/>
    </xf>
    <xf numFmtId="0" fontId="39" fillId="12" borderId="17" xfId="0" applyFont="1" applyFill="1" applyBorder="1" applyAlignment="1">
      <alignment vertical="center"/>
    </xf>
    <xf numFmtId="0" fontId="39" fillId="11" borderId="19" xfId="0" applyFont="1" applyFill="1" applyBorder="1" applyAlignment="1">
      <alignment vertical="center"/>
    </xf>
    <xf numFmtId="0" fontId="6" fillId="0" borderId="20" xfId="0" applyFont="1" applyBorder="1" applyAlignment="1">
      <alignment vertical="center"/>
    </xf>
    <xf numFmtId="0" fontId="39" fillId="12" borderId="19" xfId="0" applyFont="1" applyFill="1" applyBorder="1" applyAlignment="1">
      <alignment vertical="center"/>
    </xf>
    <xf numFmtId="0" fontId="13" fillId="0" borderId="1" xfId="0" applyFont="1" applyBorder="1" applyAlignment="1">
      <alignment horizontal="right" vertical="center"/>
    </xf>
    <xf numFmtId="0" fontId="13" fillId="0" borderId="0" xfId="0" applyFont="1" applyAlignment="1">
      <alignment horizontal="right" vertical="center"/>
    </xf>
    <xf numFmtId="0" fontId="43" fillId="0" borderId="0" xfId="0" applyFont="1" applyAlignment="1">
      <alignment horizontal="left" vertical="center"/>
    </xf>
    <xf numFmtId="0" fontId="44" fillId="0" borderId="0" xfId="0" applyFont="1" applyAlignment="1">
      <alignment horizontal="left" vertical="center"/>
    </xf>
    <xf numFmtId="0" fontId="36" fillId="18" borderId="0" xfId="0" applyFont="1" applyFill="1" applyAlignment="1">
      <alignment vertical="center"/>
    </xf>
    <xf numFmtId="0" fontId="53" fillId="18" borderId="0" xfId="0" applyFont="1" applyFill="1" applyAlignment="1">
      <alignment vertical="center"/>
    </xf>
    <xf numFmtId="0" fontId="54" fillId="18" borderId="0" xfId="0" applyFont="1" applyFill="1" applyAlignment="1">
      <alignment vertical="center"/>
    </xf>
    <xf numFmtId="164" fontId="54" fillId="22" borderId="23" xfId="1" applyFont="1" applyFill="1" applyBorder="1" applyAlignment="1">
      <alignment vertical="center"/>
    </xf>
    <xf numFmtId="164" fontId="54" fillId="8" borderId="24" xfId="1" applyFont="1" applyFill="1" applyBorder="1" applyAlignment="1">
      <alignment vertical="center"/>
    </xf>
    <xf numFmtId="167" fontId="33" fillId="0" borderId="0" xfId="0" applyNumberFormat="1" applyFont="1" applyAlignment="1">
      <alignment horizontal="left"/>
    </xf>
    <xf numFmtId="0" fontId="55" fillId="2" borderId="0" xfId="0" applyFont="1" applyFill="1" applyAlignment="1">
      <alignment vertical="top"/>
    </xf>
    <xf numFmtId="168" fontId="56" fillId="0" borderId="0" xfId="0" applyNumberFormat="1" applyFont="1" applyAlignment="1">
      <alignment horizontal="left"/>
    </xf>
    <xf numFmtId="0" fontId="37" fillId="0" borderId="0" xfId="0" applyFont="1" applyAlignment="1">
      <alignment horizontal="left" vertical="center"/>
    </xf>
    <xf numFmtId="0" fontId="8" fillId="2" borderId="0" xfId="0" applyFont="1" applyFill="1" applyAlignment="1">
      <alignment vertical="center"/>
    </xf>
    <xf numFmtId="0" fontId="9" fillId="0" borderId="0" xfId="0" applyFont="1" applyAlignment="1">
      <alignment horizontal="left" vertical="center"/>
    </xf>
    <xf numFmtId="0" fontId="57" fillId="0" borderId="0" xfId="0" applyFont="1" applyAlignment="1">
      <alignment horizontal="left" vertical="center"/>
    </xf>
    <xf numFmtId="165" fontId="57" fillId="0" borderId="0" xfId="0" applyNumberFormat="1" applyFont="1" applyAlignment="1">
      <alignment horizontal="center" vertical="center"/>
    </xf>
    <xf numFmtId="0" fontId="12" fillId="0" borderId="0" xfId="0" applyFont="1"/>
    <xf numFmtId="0" fontId="46" fillId="0" borderId="3" xfId="0" applyFont="1" applyBorder="1" applyAlignment="1">
      <alignment horizontal="right"/>
    </xf>
    <xf numFmtId="165" fontId="59" fillId="0" borderId="13" xfId="0" applyNumberFormat="1" applyFont="1" applyBorder="1" applyAlignment="1">
      <alignment horizontal="center" vertical="center"/>
    </xf>
    <xf numFmtId="165" fontId="59" fillId="0" borderId="14" xfId="0" applyNumberFormat="1" applyFont="1" applyBorder="1" applyAlignment="1">
      <alignment horizontal="center" vertical="center"/>
    </xf>
    <xf numFmtId="0" fontId="60" fillId="6" borderId="14" xfId="0" applyFont="1" applyFill="1" applyBorder="1" applyAlignment="1">
      <alignment horizontal="left" vertical="center"/>
    </xf>
    <xf numFmtId="165" fontId="50" fillId="0" borderId="14" xfId="0" applyNumberFormat="1" applyFont="1" applyBorder="1" applyAlignment="1">
      <alignment horizontal="center" vertical="center"/>
    </xf>
    <xf numFmtId="165" fontId="50" fillId="0" borderId="13" xfId="0" applyNumberFormat="1" applyFont="1" applyBorder="1" applyAlignment="1">
      <alignment horizontal="center" vertical="center"/>
    </xf>
    <xf numFmtId="165" fontId="50" fillId="4" borderId="13" xfId="0" applyNumberFormat="1" applyFont="1" applyFill="1" applyBorder="1" applyAlignment="1">
      <alignment horizontal="center" vertical="center"/>
    </xf>
    <xf numFmtId="165" fontId="50" fillId="4" borderId="14" xfId="0" applyNumberFormat="1" applyFont="1" applyFill="1" applyBorder="1" applyAlignment="1">
      <alignment horizontal="center" vertical="center"/>
    </xf>
    <xf numFmtId="168" fontId="50" fillId="24" borderId="13" xfId="0" applyNumberFormat="1" applyFont="1" applyFill="1" applyBorder="1" applyAlignment="1">
      <alignment horizontal="center" vertical="center"/>
    </xf>
    <xf numFmtId="165" fontId="50" fillId="11" borderId="14" xfId="0" applyNumberFormat="1" applyFont="1" applyFill="1" applyBorder="1" applyAlignment="1">
      <alignment horizontal="center" vertical="center"/>
    </xf>
    <xf numFmtId="165" fontId="59" fillId="11" borderId="13" xfId="0" applyNumberFormat="1" applyFont="1" applyFill="1" applyBorder="1" applyAlignment="1">
      <alignment horizontal="center" vertical="center"/>
    </xf>
    <xf numFmtId="165" fontId="59" fillId="11" borderId="14" xfId="0" applyNumberFormat="1" applyFont="1" applyFill="1" applyBorder="1" applyAlignment="1">
      <alignment horizontal="center" vertical="center"/>
    </xf>
    <xf numFmtId="9" fontId="10" fillId="0" borderId="0" xfId="2" applyFont="1" applyAlignment="1">
      <alignment horizontal="left" vertical="center"/>
    </xf>
    <xf numFmtId="9" fontId="4" fillId="0" borderId="0" xfId="2" applyFont="1" applyAlignment="1">
      <alignment horizontal="left"/>
    </xf>
    <xf numFmtId="9" fontId="7" fillId="0" borderId="0" xfId="2" applyFont="1" applyAlignment="1">
      <alignment horizontal="left" vertical="center" wrapText="1"/>
    </xf>
    <xf numFmtId="9" fontId="8" fillId="0" borderId="0" xfId="2" applyFont="1" applyAlignment="1">
      <alignment horizontal="left" vertical="center"/>
    </xf>
    <xf numFmtId="9" fontId="3" fillId="0" borderId="0" xfId="2" applyFont="1" applyAlignment="1">
      <alignment horizontal="left"/>
    </xf>
    <xf numFmtId="9" fontId="12" fillId="0" borderId="0" xfId="2" applyFont="1" applyAlignment="1">
      <alignment horizontal="left"/>
    </xf>
    <xf numFmtId="9" fontId="42" fillId="0" borderId="0" xfId="2" applyFont="1" applyAlignment="1">
      <alignment horizontal="center" vertical="center" wrapText="1"/>
    </xf>
    <xf numFmtId="164" fontId="19" fillId="0" borderId="7" xfId="1" applyFont="1" applyBorder="1" applyAlignment="1">
      <alignment horizontal="center" vertical="center"/>
    </xf>
    <xf numFmtId="164" fontId="19" fillId="0" borderId="10" xfId="1" applyFont="1" applyBorder="1" applyAlignment="1">
      <alignment horizontal="center" vertical="center"/>
    </xf>
    <xf numFmtId="164" fontId="20" fillId="0" borderId="10" xfId="1" applyFont="1" applyBorder="1" applyAlignment="1">
      <alignment horizontal="center" vertical="center"/>
    </xf>
    <xf numFmtId="164" fontId="19" fillId="11" borderId="6" xfId="1" applyFont="1" applyFill="1" applyBorder="1" applyAlignment="1">
      <alignment horizontal="center" vertical="center"/>
    </xf>
    <xf numFmtId="164" fontId="20" fillId="11" borderId="6" xfId="1" applyFont="1" applyFill="1" applyBorder="1" applyAlignment="1">
      <alignment horizontal="center" vertical="center"/>
    </xf>
    <xf numFmtId="164" fontId="63" fillId="0" borderId="28" xfId="1" applyFont="1" applyBorder="1" applyAlignment="1">
      <alignment horizontal="center" vertical="center"/>
    </xf>
    <xf numFmtId="165" fontId="63" fillId="0" borderId="29" xfId="0" applyNumberFormat="1" applyFont="1" applyBorder="1" applyAlignment="1">
      <alignment horizontal="center" vertical="center"/>
    </xf>
    <xf numFmtId="164" fontId="63" fillId="11" borderId="30" xfId="1" applyFont="1" applyFill="1" applyBorder="1" applyAlignment="1">
      <alignment horizontal="center" vertical="center"/>
    </xf>
    <xf numFmtId="164" fontId="63" fillId="0" borderId="31" xfId="1" applyFont="1" applyBorder="1" applyAlignment="1">
      <alignment horizontal="center" vertical="center"/>
    </xf>
    <xf numFmtId="14" fontId="63" fillId="0" borderId="32" xfId="0" applyNumberFormat="1" applyFont="1" applyBorder="1" applyAlignment="1">
      <alignment horizontal="center" vertical="center"/>
    </xf>
    <xf numFmtId="0" fontId="63" fillId="0" borderId="32" xfId="0" applyFont="1" applyBorder="1" applyAlignment="1">
      <alignment vertical="center"/>
    </xf>
    <xf numFmtId="164" fontId="63" fillId="0" borderId="33" xfId="1" applyFont="1" applyBorder="1" applyAlignment="1">
      <alignment horizontal="center" vertical="center"/>
    </xf>
    <xf numFmtId="165" fontId="63" fillId="0" borderId="34" xfId="0" applyNumberFormat="1" applyFont="1" applyBorder="1" applyAlignment="1">
      <alignment horizontal="center" vertical="center"/>
    </xf>
    <xf numFmtId="164" fontId="63" fillId="11" borderId="35" xfId="1" applyFont="1" applyFill="1" applyBorder="1" applyAlignment="1">
      <alignment horizontal="center" vertical="center"/>
    </xf>
    <xf numFmtId="164" fontId="63" fillId="0" borderId="36" xfId="1" applyFont="1" applyBorder="1" applyAlignment="1">
      <alignment horizontal="center" vertical="center"/>
    </xf>
    <xf numFmtId="14" fontId="63" fillId="0" borderId="37" xfId="0" applyNumberFormat="1" applyFont="1" applyBorder="1" applyAlignment="1">
      <alignment horizontal="center" vertical="center"/>
    </xf>
    <xf numFmtId="0" fontId="63" fillId="0" borderId="37" xfId="0" applyFont="1" applyBorder="1" applyAlignment="1">
      <alignment vertical="center"/>
    </xf>
    <xf numFmtId="10" fontId="63" fillId="0" borderId="29" xfId="0" applyNumberFormat="1" applyFont="1" applyBorder="1" applyAlignment="1">
      <alignment horizontal="center" vertical="center"/>
    </xf>
    <xf numFmtId="164" fontId="63" fillId="0" borderId="33" xfId="1" applyFont="1" applyFill="1" applyBorder="1" applyAlignment="1">
      <alignment horizontal="center" vertical="center"/>
    </xf>
    <xf numFmtId="14" fontId="63" fillId="0" borderId="32" xfId="0" applyNumberFormat="1" applyFont="1" applyBorder="1" applyAlignment="1">
      <alignment horizontal="left" vertical="center"/>
    </xf>
    <xf numFmtId="14" fontId="63" fillId="0" borderId="37" xfId="0" applyNumberFormat="1" applyFont="1" applyBorder="1" applyAlignment="1">
      <alignment horizontal="left" vertical="center"/>
    </xf>
    <xf numFmtId="165" fontId="65" fillId="0" borderId="38" xfId="0" applyNumberFormat="1" applyFont="1" applyBorder="1" applyAlignment="1">
      <alignment horizontal="center" vertical="center"/>
    </xf>
    <xf numFmtId="165" fontId="65" fillId="0" borderId="39" xfId="0" applyNumberFormat="1" applyFont="1" applyBorder="1" applyAlignment="1">
      <alignment horizontal="center" vertical="center"/>
    </xf>
    <xf numFmtId="165" fontId="66" fillId="4" borderId="13" xfId="0" applyNumberFormat="1" applyFont="1" applyFill="1" applyBorder="1" applyAlignment="1">
      <alignment horizontal="center" vertical="center"/>
    </xf>
    <xf numFmtId="165" fontId="66" fillId="4" borderId="14" xfId="0" applyNumberFormat="1" applyFont="1" applyFill="1" applyBorder="1" applyAlignment="1">
      <alignment horizontal="center" vertical="center"/>
    </xf>
    <xf numFmtId="165" fontId="59" fillId="0" borderId="3" xfId="0" applyNumberFormat="1" applyFont="1" applyBorder="1" applyAlignment="1">
      <alignment horizontal="center" vertical="top"/>
    </xf>
    <xf numFmtId="165" fontId="4" fillId="0" borderId="0" xfId="0" applyNumberFormat="1" applyFont="1" applyAlignment="1">
      <alignment horizontal="center" vertical="top"/>
    </xf>
    <xf numFmtId="0" fontId="70" fillId="0" borderId="0" xfId="0" applyFont="1" applyAlignment="1">
      <alignment horizontal="left"/>
    </xf>
    <xf numFmtId="168" fontId="50" fillId="24" borderId="14" xfId="0" applyNumberFormat="1" applyFont="1" applyFill="1" applyBorder="1" applyAlignment="1">
      <alignment horizontal="center" vertical="center"/>
    </xf>
    <xf numFmtId="168" fontId="50" fillId="24" borderId="0" xfId="0" applyNumberFormat="1" applyFont="1" applyFill="1" applyAlignment="1">
      <alignment horizontal="center" vertical="center"/>
    </xf>
    <xf numFmtId="168" fontId="50" fillId="24" borderId="40" xfId="0" applyNumberFormat="1" applyFont="1" applyFill="1" applyBorder="1" applyAlignment="1">
      <alignment horizontal="center" vertical="center"/>
    </xf>
    <xf numFmtId="0" fontId="8" fillId="24" borderId="0" xfId="0" applyFont="1" applyFill="1" applyAlignment="1">
      <alignment vertical="center"/>
    </xf>
    <xf numFmtId="0" fontId="67" fillId="25" borderId="0" xfId="0" applyFont="1" applyFill="1" applyAlignment="1">
      <alignment horizontal="left" vertical="center"/>
    </xf>
    <xf numFmtId="0" fontId="15" fillId="4" borderId="0" xfId="0" applyFont="1" applyFill="1" applyAlignment="1">
      <alignment vertical="center"/>
    </xf>
    <xf numFmtId="14" fontId="15" fillId="4" borderId="0" xfId="0" applyNumberFormat="1" applyFont="1" applyFill="1" applyAlignment="1">
      <alignment vertical="center"/>
    </xf>
    <xf numFmtId="0" fontId="14" fillId="4" borderId="0" xfId="0" applyFont="1" applyFill="1" applyAlignment="1">
      <alignment vertical="center"/>
    </xf>
    <xf numFmtId="0" fontId="59" fillId="6" borderId="13" xfId="0" applyFont="1" applyFill="1" applyBorder="1" applyAlignment="1">
      <alignment horizontal="left" vertical="center"/>
    </xf>
    <xf numFmtId="0" fontId="59" fillId="6" borderId="14" xfId="0" applyFont="1" applyFill="1" applyBorder="1" applyAlignment="1">
      <alignment horizontal="left" vertical="center"/>
    </xf>
    <xf numFmtId="0" fontId="72" fillId="0" borderId="0" xfId="0" applyFont="1" applyAlignment="1">
      <alignment vertical="center"/>
    </xf>
    <xf numFmtId="0" fontId="74" fillId="0" borderId="0" xfId="0" applyFont="1" applyAlignment="1">
      <alignment vertical="center"/>
    </xf>
    <xf numFmtId="0" fontId="80" fillId="0" borderId="0" xfId="0" applyFont="1" applyAlignment="1">
      <alignment vertical="center"/>
    </xf>
    <xf numFmtId="164" fontId="59" fillId="2" borderId="13" xfId="1" applyFont="1" applyFill="1" applyBorder="1" applyAlignment="1">
      <alignment horizontal="left" vertical="center"/>
    </xf>
    <xf numFmtId="164" fontId="59" fillId="0" borderId="14" xfId="1" applyFont="1" applyBorder="1" applyAlignment="1">
      <alignment horizontal="center" vertical="center"/>
    </xf>
    <xf numFmtId="164" fontId="59" fillId="4" borderId="14" xfId="1" applyFont="1" applyFill="1" applyBorder="1" applyAlignment="1">
      <alignment horizontal="center" vertical="center"/>
    </xf>
    <xf numFmtId="164" fontId="12" fillId="0" borderId="13" xfId="1" applyFont="1" applyBorder="1" applyAlignment="1">
      <alignment horizontal="center" vertical="center"/>
    </xf>
    <xf numFmtId="164" fontId="59" fillId="2" borderId="14" xfId="1" applyFont="1" applyFill="1" applyBorder="1" applyAlignment="1">
      <alignment horizontal="left" vertical="center"/>
    </xf>
    <xf numFmtId="164" fontId="12" fillId="0" borderId="14" xfId="1" applyFont="1" applyBorder="1" applyAlignment="1">
      <alignment horizontal="center" vertical="center"/>
    </xf>
    <xf numFmtId="164" fontId="40" fillId="0" borderId="13" xfId="1" applyFont="1" applyBorder="1" applyAlignment="1">
      <alignment horizontal="center" vertical="center"/>
    </xf>
    <xf numFmtId="164" fontId="4" fillId="0" borderId="0" xfId="1" applyFont="1" applyAlignment="1">
      <alignment vertical="center"/>
    </xf>
    <xf numFmtId="164" fontId="38" fillId="0" borderId="0" xfId="1" applyFont="1" applyAlignment="1">
      <alignment horizontal="center" vertical="center"/>
    </xf>
    <xf numFmtId="164" fontId="38" fillId="0" borderId="0" xfId="1" applyFont="1" applyAlignment="1">
      <alignment horizontal="center" vertical="center" wrapText="1"/>
    </xf>
    <xf numFmtId="164" fontId="48" fillId="0" borderId="0" xfId="1" applyFont="1" applyBorder="1" applyAlignment="1">
      <alignment horizontal="center" vertical="center"/>
    </xf>
    <xf numFmtId="164" fontId="13" fillId="0" borderId="0" xfId="1" applyFont="1" applyAlignment="1">
      <alignment horizontal="right" vertical="center"/>
    </xf>
    <xf numFmtId="164" fontId="35" fillId="13" borderId="0" xfId="1" applyFont="1" applyFill="1" applyBorder="1" applyAlignment="1">
      <alignment horizontal="center" vertical="center"/>
    </xf>
    <xf numFmtId="164" fontId="6" fillId="0" borderId="0" xfId="1" applyFont="1" applyAlignment="1">
      <alignment vertical="center"/>
    </xf>
    <xf numFmtId="164" fontId="59" fillId="0" borderId="13" xfId="1" applyFont="1" applyBorder="1" applyAlignment="1">
      <alignment horizontal="center" vertical="center"/>
    </xf>
    <xf numFmtId="164" fontId="59" fillId="0" borderId="14" xfId="1" applyFont="1" applyFill="1" applyBorder="1" applyAlignment="1">
      <alignment horizontal="center" vertical="center"/>
    </xf>
    <xf numFmtId="164" fontId="8" fillId="0" borderId="0" xfId="1" applyFont="1" applyAlignment="1">
      <alignment horizontal="center" vertical="center"/>
    </xf>
    <xf numFmtId="164" fontId="59" fillId="4" borderId="13" xfId="1" applyFont="1" applyFill="1" applyBorder="1" applyAlignment="1">
      <alignment horizontal="center" vertical="center"/>
    </xf>
    <xf numFmtId="164" fontId="13" fillId="0" borderId="1" xfId="1" applyFont="1" applyBorder="1" applyAlignment="1">
      <alignment horizontal="center" vertical="center"/>
    </xf>
    <xf numFmtId="164" fontId="11" fillId="0" borderId="1" xfId="1" applyFont="1" applyBorder="1" applyAlignment="1">
      <alignment horizontal="center" vertical="center"/>
    </xf>
    <xf numFmtId="164" fontId="49" fillId="14" borderId="2" xfId="1" applyFont="1" applyFill="1" applyBorder="1" applyAlignment="1">
      <alignment horizontal="center" vertical="center"/>
    </xf>
    <xf numFmtId="164" fontId="11" fillId="0" borderId="0" xfId="1" applyFont="1" applyAlignment="1">
      <alignment horizontal="center" vertical="center"/>
    </xf>
    <xf numFmtId="164" fontId="10" fillId="0" borderId="0" xfId="1" applyFont="1" applyAlignment="1">
      <alignment horizontal="center" vertical="center"/>
    </xf>
    <xf numFmtId="164" fontId="6" fillId="0" borderId="0" xfId="1" applyFont="1" applyAlignment="1">
      <alignment horizontal="center" vertical="center"/>
    </xf>
    <xf numFmtId="164" fontId="71" fillId="0" borderId="14" xfId="1" applyFont="1" applyBorder="1" applyAlignment="1">
      <alignment horizontal="center" vertical="center"/>
    </xf>
    <xf numFmtId="164" fontId="3" fillId="0" borderId="0" xfId="1" applyFont="1" applyAlignment="1">
      <alignment vertical="center"/>
    </xf>
    <xf numFmtId="164" fontId="13" fillId="0" borderId="0" xfId="1" applyFont="1" applyBorder="1" applyAlignment="1">
      <alignment horizontal="center" vertical="center"/>
    </xf>
    <xf numFmtId="164" fontId="11" fillId="0" borderId="0" xfId="1" applyFont="1" applyBorder="1" applyAlignment="1">
      <alignment horizontal="center" vertical="center"/>
    </xf>
    <xf numFmtId="164" fontId="3" fillId="18" borderId="0" xfId="1" applyFont="1" applyFill="1" applyAlignment="1">
      <alignment vertical="center"/>
    </xf>
    <xf numFmtId="0" fontId="6" fillId="0" borderId="0" xfId="0" applyFont="1" applyAlignment="1">
      <alignment horizontal="left" vertical="center"/>
    </xf>
    <xf numFmtId="9" fontId="82" fillId="8" borderId="0" xfId="2" applyFont="1" applyFill="1" applyAlignment="1">
      <alignment horizontal="left" vertical="center" wrapText="1"/>
    </xf>
    <xf numFmtId="0" fontId="82" fillId="8" borderId="0" xfId="0" applyFont="1" applyFill="1" applyAlignment="1">
      <alignment horizontal="right"/>
    </xf>
    <xf numFmtId="9" fontId="52" fillId="8" borderId="0" xfId="2" applyFont="1" applyFill="1" applyAlignment="1">
      <alignment horizontal="left" vertical="center"/>
    </xf>
    <xf numFmtId="0" fontId="52" fillId="8" borderId="0" xfId="0" applyFont="1" applyFill="1"/>
    <xf numFmtId="0" fontId="49" fillId="8" borderId="0" xfId="0" applyFont="1" applyFill="1" applyAlignment="1">
      <alignment horizontal="right"/>
    </xf>
    <xf numFmtId="168" fontId="52" fillId="8" borderId="0" xfId="0" applyNumberFormat="1" applyFont="1" applyFill="1" applyAlignment="1">
      <alignment horizontal="left"/>
    </xf>
    <xf numFmtId="0" fontId="82" fillId="8" borderId="0" xfId="0" applyFont="1" applyFill="1"/>
    <xf numFmtId="168" fontId="82" fillId="8" borderId="0" xfId="0" applyNumberFormat="1" applyFont="1" applyFill="1" applyAlignment="1">
      <alignment horizontal="left"/>
    </xf>
    <xf numFmtId="0" fontId="83" fillId="7" borderId="0" xfId="0" applyFont="1" applyFill="1" applyAlignment="1">
      <alignment horizontal="center" vertical="center"/>
    </xf>
    <xf numFmtId="9" fontId="42" fillId="0" borderId="13" xfId="2" applyFont="1" applyBorder="1" applyAlignment="1">
      <alignment horizontal="center"/>
    </xf>
    <xf numFmtId="9" fontId="42" fillId="0" borderId="14" xfId="2" applyFont="1" applyBorder="1" applyAlignment="1">
      <alignment horizontal="center"/>
    </xf>
    <xf numFmtId="9" fontId="42" fillId="0" borderId="0" xfId="2" applyFont="1" applyAlignment="1">
      <alignment horizontal="center"/>
    </xf>
    <xf numFmtId="9" fontId="85" fillId="2" borderId="0" xfId="2" applyFont="1" applyFill="1" applyAlignment="1">
      <alignment horizontal="left" vertical="center"/>
    </xf>
    <xf numFmtId="0" fontId="86" fillId="0" borderId="0" xfId="0" applyFont="1" applyAlignment="1">
      <alignment horizontal="left"/>
    </xf>
    <xf numFmtId="0" fontId="80" fillId="23" borderId="13" xfId="0" applyFont="1" applyFill="1" applyBorder="1" applyAlignment="1">
      <alignment horizontal="left" vertical="center"/>
    </xf>
    <xf numFmtId="0" fontId="80" fillId="23" borderId="14" xfId="0" applyFont="1" applyFill="1" applyBorder="1" applyAlignment="1">
      <alignment horizontal="left" vertical="center"/>
    </xf>
    <xf numFmtId="0" fontId="49" fillId="16" borderId="2" xfId="0" applyFont="1" applyFill="1" applyBorder="1" applyAlignment="1">
      <alignment horizontal="right" vertical="center"/>
    </xf>
    <xf numFmtId="164" fontId="49" fillId="17" borderId="2" xfId="1" applyFont="1" applyFill="1" applyBorder="1" applyAlignment="1">
      <alignment horizontal="center" vertical="center"/>
    </xf>
    <xf numFmtId="0" fontId="75" fillId="0" borderId="0" xfId="0" applyFont="1" applyAlignment="1">
      <alignment horizontal="left" vertical="center"/>
    </xf>
    <xf numFmtId="9" fontId="56" fillId="0" borderId="0" xfId="2" applyFont="1" applyAlignment="1">
      <alignment horizontal="right"/>
    </xf>
    <xf numFmtId="0" fontId="87" fillId="0" borderId="13" xfId="0" applyFont="1" applyBorder="1" applyProtection="1">
      <protection locked="0"/>
    </xf>
    <xf numFmtId="0" fontId="87" fillId="0" borderId="14" xfId="0" applyFont="1" applyBorder="1" applyProtection="1">
      <protection locked="0"/>
    </xf>
    <xf numFmtId="0" fontId="12" fillId="0" borderId="13" xfId="0" applyFont="1" applyBorder="1" applyProtection="1">
      <protection locked="0"/>
    </xf>
    <xf numFmtId="9" fontId="12" fillId="0" borderId="13" xfId="2" applyFont="1" applyBorder="1" applyAlignment="1" applyProtection="1">
      <alignment horizontal="left"/>
      <protection locked="0"/>
    </xf>
    <xf numFmtId="0" fontId="12" fillId="0" borderId="14" xfId="0" applyFont="1" applyBorder="1" applyProtection="1">
      <protection locked="0"/>
    </xf>
    <xf numFmtId="9" fontId="12" fillId="0" borderId="14" xfId="2" applyFont="1" applyBorder="1" applyAlignment="1" applyProtection="1">
      <alignment horizontal="left"/>
      <protection locked="0"/>
    </xf>
    <xf numFmtId="169" fontId="77" fillId="7" borderId="0" xfId="1" applyNumberFormat="1" applyFont="1" applyFill="1" applyAlignment="1">
      <alignment horizontal="center" vertical="center"/>
    </xf>
    <xf numFmtId="165" fontId="20" fillId="0" borderId="31" xfId="0" applyNumberFormat="1" applyFont="1" applyBorder="1" applyAlignment="1">
      <alignment horizontal="left" vertical="center"/>
    </xf>
    <xf numFmtId="165" fontId="20" fillId="0" borderId="36" xfId="0" applyNumberFormat="1" applyFont="1" applyBorder="1" applyAlignment="1">
      <alignment horizontal="left" vertical="center"/>
    </xf>
    <xf numFmtId="14" fontId="20" fillId="0" borderId="13" xfId="0" applyNumberFormat="1" applyFont="1" applyBorder="1" applyAlignment="1">
      <alignment horizontal="left" vertical="center"/>
    </xf>
    <xf numFmtId="0" fontId="14" fillId="0" borderId="13" xfId="0" applyFont="1" applyBorder="1" applyAlignment="1">
      <alignment horizontal="left" vertical="center"/>
    </xf>
    <xf numFmtId="14" fontId="20" fillId="0" borderId="14" xfId="0" applyNumberFormat="1" applyFont="1" applyBorder="1" applyAlignment="1">
      <alignment horizontal="left" vertical="center"/>
    </xf>
    <xf numFmtId="0" fontId="14" fillId="0" borderId="14" xfId="0" applyFont="1" applyBorder="1" applyAlignment="1">
      <alignment horizontal="left" vertical="center"/>
    </xf>
    <xf numFmtId="10" fontId="14" fillId="0" borderId="0" xfId="2" applyNumberFormat="1" applyFont="1" applyAlignment="1">
      <alignment vertical="center"/>
    </xf>
    <xf numFmtId="10" fontId="67" fillId="25" borderId="0" xfId="0" applyNumberFormat="1" applyFont="1" applyFill="1" applyAlignment="1">
      <alignment horizontal="left" vertical="center"/>
    </xf>
    <xf numFmtId="10" fontId="15" fillId="4" borderId="0" xfId="2" applyNumberFormat="1" applyFont="1" applyFill="1" applyAlignment="1">
      <alignment vertical="center"/>
    </xf>
    <xf numFmtId="10" fontId="20" fillId="0" borderId="13" xfId="2" applyNumberFormat="1" applyFont="1" applyBorder="1" applyAlignment="1">
      <alignment horizontal="left" vertical="center"/>
    </xf>
    <xf numFmtId="10" fontId="20" fillId="0" borderId="14" xfId="2" applyNumberFormat="1" applyFont="1" applyBorder="1" applyAlignment="1">
      <alignment horizontal="left" vertical="center"/>
    </xf>
    <xf numFmtId="10" fontId="20" fillId="0" borderId="0" xfId="2" applyNumberFormat="1" applyFont="1" applyAlignment="1">
      <alignment horizontal="center" vertical="center"/>
    </xf>
    <xf numFmtId="10" fontId="19" fillId="0" borderId="9" xfId="2" applyNumberFormat="1" applyFont="1" applyBorder="1" applyAlignment="1">
      <alignment horizontal="center" vertical="center"/>
    </xf>
    <xf numFmtId="10" fontId="63" fillId="0" borderId="32" xfId="2" applyNumberFormat="1" applyFont="1" applyBorder="1" applyAlignment="1">
      <alignment horizontal="center" vertical="center"/>
    </xf>
    <xf numFmtId="10" fontId="63" fillId="0" borderId="37" xfId="2" applyNumberFormat="1" applyFont="1" applyBorder="1" applyAlignment="1">
      <alignment horizontal="center" vertical="center"/>
    </xf>
    <xf numFmtId="10" fontId="20" fillId="0" borderId="9" xfId="2" applyNumberFormat="1" applyFont="1" applyBorder="1" applyAlignment="1">
      <alignment horizontal="center" vertical="center"/>
    </xf>
    <xf numFmtId="10" fontId="63" fillId="0" borderId="37" xfId="2" applyNumberFormat="1" applyFont="1" applyFill="1" applyBorder="1" applyAlignment="1">
      <alignment horizontal="center" vertical="center"/>
    </xf>
    <xf numFmtId="10" fontId="23" fillId="0" borderId="0" xfId="2" applyNumberFormat="1" applyFont="1" applyAlignment="1">
      <alignment horizontal="center" vertical="center"/>
    </xf>
    <xf numFmtId="10" fontId="24" fillId="0" borderId="1" xfId="2" applyNumberFormat="1" applyFont="1" applyBorder="1" applyAlignment="1">
      <alignment horizontal="right" vertical="center"/>
    </xf>
    <xf numFmtId="10" fontId="17" fillId="0" borderId="0" xfId="2" applyNumberFormat="1" applyFont="1" applyAlignment="1">
      <alignment vertical="center"/>
    </xf>
    <xf numFmtId="164" fontId="20" fillId="0" borderId="0" xfId="1" applyFont="1" applyAlignment="1">
      <alignment horizontal="center" vertical="center"/>
    </xf>
    <xf numFmtId="164" fontId="23" fillId="0" borderId="0" xfId="1" applyFont="1" applyAlignment="1">
      <alignment horizontal="center" vertical="center"/>
    </xf>
    <xf numFmtId="164" fontId="73" fillId="0" borderId="0" xfId="1" applyFont="1" applyAlignment="1">
      <alignment horizontal="center" vertical="center"/>
    </xf>
    <xf numFmtId="164" fontId="14" fillId="0" borderId="0" xfId="1" applyFont="1" applyAlignment="1">
      <alignment horizontal="center" vertical="center"/>
    </xf>
    <xf numFmtId="164" fontId="67" fillId="25" borderId="0" xfId="1" applyFont="1" applyFill="1" applyAlignment="1">
      <alignment horizontal="center" vertical="center"/>
    </xf>
    <xf numFmtId="164" fontId="15" fillId="4" borderId="0" xfId="1" applyFont="1" applyFill="1" applyAlignment="1">
      <alignment horizontal="center" vertical="center"/>
    </xf>
    <xf numFmtId="164" fontId="20" fillId="0" borderId="13" xfId="1" applyFont="1" applyBorder="1" applyAlignment="1">
      <alignment horizontal="center" vertical="center"/>
    </xf>
    <xf numFmtId="164" fontId="20" fillId="0" borderId="14" xfId="1" applyFont="1" applyBorder="1" applyAlignment="1">
      <alignment horizontal="center" vertical="center"/>
    </xf>
    <xf numFmtId="164" fontId="24" fillId="0" borderId="1" xfId="1" applyFont="1" applyBorder="1" applyAlignment="1">
      <alignment horizontal="center" vertical="center"/>
    </xf>
    <xf numFmtId="164" fontId="17" fillId="0" borderId="0" xfId="1" applyFont="1" applyAlignment="1">
      <alignment horizontal="center" vertical="center"/>
    </xf>
    <xf numFmtId="164" fontId="72" fillId="0" borderId="0" xfId="1" applyFont="1" applyAlignment="1">
      <alignment horizontal="center" vertical="center"/>
    </xf>
    <xf numFmtId="164" fontId="19" fillId="0" borderId="9" xfId="1" applyFont="1" applyBorder="1" applyAlignment="1">
      <alignment horizontal="center" vertical="center"/>
    </xf>
    <xf numFmtId="164" fontId="63" fillId="0" borderId="32" xfId="1" applyFont="1" applyBorder="1" applyAlignment="1">
      <alignment horizontal="center" vertical="center"/>
    </xf>
    <xf numFmtId="164" fontId="63" fillId="0" borderId="37" xfId="1" applyFont="1" applyBorder="1" applyAlignment="1">
      <alignment horizontal="center" vertical="center"/>
    </xf>
    <xf numFmtId="164" fontId="20" fillId="0" borderId="9" xfId="1" applyFont="1" applyBorder="1" applyAlignment="1">
      <alignment horizontal="center" vertical="center"/>
    </xf>
    <xf numFmtId="164" fontId="48" fillId="0" borderId="0" xfId="1" applyFont="1" applyBorder="1" applyAlignment="1">
      <alignment horizontal="center" vertical="center" wrapText="1"/>
    </xf>
    <xf numFmtId="164" fontId="12" fillId="4" borderId="14" xfId="1" applyFont="1" applyFill="1" applyBorder="1" applyAlignment="1">
      <alignment horizontal="center" vertical="center"/>
    </xf>
    <xf numFmtId="164" fontId="12" fillId="4" borderId="13" xfId="1" applyFont="1" applyFill="1" applyBorder="1" applyAlignment="1">
      <alignment horizontal="center" vertical="center"/>
    </xf>
    <xf numFmtId="0" fontId="90" fillId="0" borderId="0" xfId="0" applyFont="1" applyAlignment="1">
      <alignment vertical="center"/>
    </xf>
    <xf numFmtId="164" fontId="51" fillId="10" borderId="45" xfId="1" applyFont="1" applyFill="1" applyBorder="1" applyAlignment="1">
      <alignment horizontal="right" vertical="center"/>
    </xf>
    <xf numFmtId="169" fontId="51" fillId="20" borderId="46" xfId="1" applyNumberFormat="1" applyFont="1" applyFill="1" applyBorder="1" applyAlignment="1">
      <alignment vertical="center"/>
    </xf>
    <xf numFmtId="169" fontId="51" fillId="10" borderId="47" xfId="1" applyNumberFormat="1" applyFont="1" applyFill="1" applyBorder="1" applyAlignment="1">
      <alignment vertical="center"/>
    </xf>
    <xf numFmtId="169" fontId="51" fillId="10" borderId="48" xfId="1" applyNumberFormat="1" applyFont="1" applyFill="1" applyBorder="1" applyAlignment="1">
      <alignment vertical="center"/>
    </xf>
    <xf numFmtId="169" fontId="53" fillId="21" borderId="50" xfId="0" applyNumberFormat="1" applyFont="1" applyFill="1" applyBorder="1" applyAlignment="1">
      <alignment vertical="center"/>
    </xf>
    <xf numFmtId="169" fontId="53" fillId="19" borderId="51" xfId="0" applyNumberFormat="1" applyFont="1" applyFill="1" applyBorder="1" applyAlignment="1">
      <alignment vertical="center"/>
    </xf>
    <xf numFmtId="169" fontId="53" fillId="19" borderId="52" xfId="0" applyNumberFormat="1" applyFont="1" applyFill="1" applyBorder="1" applyAlignment="1">
      <alignment vertical="center"/>
    </xf>
    <xf numFmtId="0" fontId="3" fillId="4" borderId="0" xfId="0" applyFont="1" applyFill="1" applyAlignment="1">
      <alignment vertical="center"/>
    </xf>
    <xf numFmtId="0" fontId="36" fillId="4" borderId="53" xfId="0" applyFont="1" applyFill="1" applyBorder="1" applyAlignment="1">
      <alignment vertical="center"/>
    </xf>
    <xf numFmtId="0" fontId="53" fillId="4" borderId="53" xfId="0" applyFont="1" applyFill="1" applyBorder="1" applyAlignment="1">
      <alignment vertical="center"/>
    </xf>
    <xf numFmtId="0" fontId="91" fillId="18" borderId="0" xfId="0" applyFont="1" applyFill="1" applyAlignment="1">
      <alignment vertical="center"/>
    </xf>
    <xf numFmtId="164" fontId="92" fillId="4" borderId="40" xfId="1" applyFont="1" applyFill="1" applyBorder="1" applyAlignment="1">
      <alignment horizontal="right" vertical="center"/>
    </xf>
    <xf numFmtId="169" fontId="93" fillId="11" borderId="43" xfId="1" applyNumberFormat="1" applyFont="1" applyFill="1" applyBorder="1" applyAlignment="1">
      <alignment vertical="center"/>
    </xf>
    <xf numFmtId="169" fontId="94" fillId="4" borderId="44" xfId="1" applyNumberFormat="1" applyFont="1" applyFill="1" applyBorder="1" applyAlignment="1">
      <alignment vertical="center"/>
    </xf>
    <xf numFmtId="164" fontId="51" fillId="8" borderId="4" xfId="1" applyFont="1" applyFill="1" applyBorder="1" applyAlignment="1">
      <alignment horizontal="right" vertical="center"/>
    </xf>
    <xf numFmtId="165" fontId="96" fillId="4" borderId="0" xfId="1" applyNumberFormat="1" applyFont="1" applyFill="1" applyAlignment="1">
      <alignment horizontal="center" vertical="center"/>
    </xf>
    <xf numFmtId="165" fontId="97" fillId="4" borderId="0" xfId="1" applyNumberFormat="1" applyFont="1" applyFill="1" applyAlignment="1">
      <alignment horizontal="center" vertical="center"/>
    </xf>
    <xf numFmtId="0" fontId="59" fillId="26" borderId="13" xfId="0" applyFont="1" applyFill="1" applyBorder="1" applyAlignment="1">
      <alignment horizontal="left" vertical="center"/>
    </xf>
    <xf numFmtId="0" fontId="59" fillId="26" borderId="14" xfId="0" applyFont="1" applyFill="1" applyBorder="1" applyAlignment="1">
      <alignment horizontal="left" vertical="center"/>
    </xf>
    <xf numFmtId="0" fontId="38" fillId="26" borderId="0" xfId="0" applyFont="1" applyFill="1" applyAlignment="1">
      <alignment horizontal="center" vertical="center"/>
    </xf>
    <xf numFmtId="0" fontId="41" fillId="26" borderId="0" xfId="0" applyFont="1" applyFill="1" applyAlignment="1">
      <alignment horizontal="left" vertical="center"/>
    </xf>
    <xf numFmtId="164" fontId="98" fillId="4" borderId="0" xfId="1" applyFont="1" applyFill="1" applyAlignment="1">
      <alignment horizontal="right" vertical="center"/>
    </xf>
    <xf numFmtId="169" fontId="98" fillId="4" borderId="22" xfId="0" applyNumberFormat="1" applyFont="1" applyFill="1" applyBorder="1" applyAlignment="1">
      <alignment vertical="center"/>
    </xf>
    <xf numFmtId="0" fontId="29" fillId="18" borderId="0" xfId="0" applyFont="1" applyFill="1" applyAlignment="1">
      <alignment vertical="center"/>
    </xf>
    <xf numFmtId="0" fontId="29" fillId="4" borderId="0" xfId="0" applyFont="1" applyFill="1" applyAlignment="1">
      <alignment vertical="center"/>
    </xf>
    <xf numFmtId="169" fontId="98" fillId="11" borderId="21" xfId="0" applyNumberFormat="1" applyFont="1" applyFill="1" applyBorder="1" applyAlignment="1">
      <alignment vertical="center"/>
    </xf>
    <xf numFmtId="169" fontId="98" fillId="12" borderId="21" xfId="0" applyNumberFormat="1" applyFont="1" applyFill="1" applyBorder="1" applyAlignment="1">
      <alignment vertical="center"/>
    </xf>
    <xf numFmtId="164" fontId="99" fillId="4" borderId="0" xfId="1" applyFont="1" applyFill="1" applyAlignment="1">
      <alignment horizontal="right" vertical="center"/>
    </xf>
    <xf numFmtId="0" fontId="99" fillId="18" borderId="0" xfId="0" applyFont="1" applyFill="1" applyAlignment="1">
      <alignment vertical="center"/>
    </xf>
    <xf numFmtId="0" fontId="99" fillId="4" borderId="0" xfId="0" applyFont="1" applyFill="1" applyAlignment="1">
      <alignment vertical="center"/>
    </xf>
    <xf numFmtId="169" fontId="99" fillId="11" borderId="21" xfId="0" applyNumberFormat="1" applyFont="1" applyFill="1" applyBorder="1" applyAlignment="1">
      <alignment vertical="center"/>
    </xf>
    <xf numFmtId="169" fontId="99" fillId="4" borderId="22" xfId="0" applyNumberFormat="1" applyFont="1" applyFill="1" applyBorder="1" applyAlignment="1">
      <alignment vertical="center"/>
    </xf>
    <xf numFmtId="169" fontId="99" fillId="12" borderId="21" xfId="0" applyNumberFormat="1" applyFont="1" applyFill="1" applyBorder="1" applyAlignment="1">
      <alignment vertical="center"/>
    </xf>
    <xf numFmtId="164" fontId="90" fillId="4" borderId="0" xfId="1" applyFont="1" applyFill="1" applyBorder="1" applyAlignment="1">
      <alignment vertical="center"/>
    </xf>
    <xf numFmtId="0" fontId="100" fillId="0" borderId="0" xfId="0" applyFont="1" applyAlignment="1">
      <alignment vertical="center"/>
    </xf>
    <xf numFmtId="0" fontId="38" fillId="26" borderId="0" xfId="0" applyFont="1" applyFill="1" applyAlignment="1">
      <alignment horizontal="left" vertical="center"/>
    </xf>
    <xf numFmtId="164" fontId="101" fillId="2" borderId="0" xfId="1" applyFont="1" applyFill="1" applyAlignment="1">
      <alignment horizontal="left" vertical="center"/>
    </xf>
    <xf numFmtId="0" fontId="56" fillId="0" borderId="0" xfId="0" applyFont="1" applyAlignment="1">
      <alignment vertical="center"/>
    </xf>
    <xf numFmtId="0" fontId="102" fillId="11" borderId="15" xfId="0" applyFont="1" applyFill="1" applyBorder="1" applyAlignment="1">
      <alignment vertical="center"/>
    </xf>
    <xf numFmtId="0" fontId="102" fillId="12" borderId="15" xfId="0" applyFont="1" applyFill="1" applyBorder="1" applyAlignment="1">
      <alignment vertical="center"/>
    </xf>
    <xf numFmtId="164" fontId="104" fillId="0" borderId="0" xfId="1" applyFont="1" applyAlignment="1">
      <alignment horizontal="center" vertical="center"/>
    </xf>
    <xf numFmtId="0" fontId="103" fillId="0" borderId="0" xfId="0" applyFont="1" applyAlignment="1">
      <alignment vertical="center"/>
    </xf>
    <xf numFmtId="164" fontId="11" fillId="2" borderId="0" xfId="1" applyFont="1" applyFill="1" applyAlignment="1">
      <alignment horizontal="left" vertical="center"/>
    </xf>
    <xf numFmtId="166" fontId="38" fillId="26" borderId="0" xfId="0" applyNumberFormat="1" applyFont="1" applyFill="1" applyAlignment="1">
      <alignment horizontal="left" vertical="center"/>
    </xf>
    <xf numFmtId="164" fontId="105" fillId="0" borderId="0" xfId="1" applyFont="1" applyAlignment="1">
      <alignment horizontal="center" vertical="center"/>
    </xf>
    <xf numFmtId="164" fontId="103" fillId="0" borderId="0" xfId="1" applyFont="1" applyAlignment="1">
      <alignment horizontal="center" vertical="center"/>
    </xf>
    <xf numFmtId="0" fontId="34" fillId="27" borderId="0" xfId="0" applyFont="1" applyFill="1" applyAlignment="1">
      <alignment horizontal="right" vertical="center"/>
    </xf>
    <xf numFmtId="164" fontId="34" fillId="28" borderId="0" xfId="1" applyFont="1" applyFill="1" applyBorder="1" applyAlignment="1">
      <alignment horizontal="center" vertical="center"/>
    </xf>
    <xf numFmtId="164" fontId="34" fillId="29" borderId="0" xfId="1" applyFont="1" applyFill="1" applyBorder="1" applyAlignment="1">
      <alignment horizontal="center" vertical="center"/>
    </xf>
    <xf numFmtId="164" fontId="59" fillId="30" borderId="14" xfId="1" applyFont="1" applyFill="1" applyBorder="1" applyAlignment="1">
      <alignment horizontal="center" vertical="center"/>
    </xf>
    <xf numFmtId="164" fontId="12" fillId="28" borderId="0" xfId="1" applyFont="1" applyFill="1" applyBorder="1" applyAlignment="1">
      <alignment horizontal="center" vertical="center"/>
    </xf>
    <xf numFmtId="164" fontId="12" fillId="29" borderId="0" xfId="1" applyFont="1" applyFill="1" applyBorder="1" applyAlignment="1">
      <alignment horizontal="center" vertical="center"/>
    </xf>
    <xf numFmtId="164" fontId="59" fillId="31" borderId="13" xfId="1" applyFont="1" applyFill="1" applyBorder="1" applyAlignment="1">
      <alignment horizontal="center" vertical="center"/>
    </xf>
    <xf numFmtId="164" fontId="59" fillId="31" borderId="14" xfId="1" applyFont="1" applyFill="1" applyBorder="1" applyAlignment="1">
      <alignment horizontal="center" vertical="center"/>
    </xf>
    <xf numFmtId="164" fontId="59" fillId="30" borderId="13" xfId="1" applyFont="1" applyFill="1" applyBorder="1" applyAlignment="1">
      <alignment horizontal="center" vertical="center"/>
    </xf>
    <xf numFmtId="0" fontId="58" fillId="26" borderId="13" xfId="0" applyFont="1" applyFill="1" applyBorder="1" applyAlignment="1">
      <alignment horizontal="left" vertical="center"/>
    </xf>
    <xf numFmtId="0" fontId="58" fillId="26" borderId="14" xfId="0" applyFont="1" applyFill="1" applyBorder="1" applyAlignment="1">
      <alignment horizontal="left" vertical="center"/>
    </xf>
    <xf numFmtId="165" fontId="50" fillId="30" borderId="14" xfId="0" applyNumberFormat="1" applyFont="1" applyFill="1" applyBorder="1" applyAlignment="1">
      <alignment horizontal="center" vertical="center"/>
    </xf>
    <xf numFmtId="0" fontId="50" fillId="26" borderId="13" xfId="0" applyFont="1" applyFill="1" applyBorder="1" applyAlignment="1">
      <alignment horizontal="left" vertical="center"/>
    </xf>
    <xf numFmtId="0" fontId="50" fillId="26" borderId="14" xfId="0" applyFont="1" applyFill="1" applyBorder="1" applyAlignment="1">
      <alignment horizontal="left" vertical="center"/>
    </xf>
    <xf numFmtId="166" fontId="50" fillId="26" borderId="14" xfId="0" applyNumberFormat="1" applyFont="1" applyFill="1" applyBorder="1" applyAlignment="1">
      <alignment horizontal="left" vertical="center"/>
    </xf>
    <xf numFmtId="166" fontId="50" fillId="26" borderId="13" xfId="0" applyNumberFormat="1" applyFont="1" applyFill="1" applyBorder="1" applyAlignment="1">
      <alignment horizontal="left" vertical="center"/>
    </xf>
    <xf numFmtId="0" fontId="64" fillId="26" borderId="13" xfId="0" applyFont="1" applyFill="1" applyBorder="1" applyAlignment="1">
      <alignment horizontal="left" vertical="center"/>
    </xf>
    <xf numFmtId="0" fontId="65" fillId="4" borderId="13" xfId="0" applyFont="1" applyFill="1" applyBorder="1" applyAlignment="1">
      <alignment vertical="center"/>
    </xf>
    <xf numFmtId="0" fontId="64" fillId="26" borderId="14" xfId="0" applyFont="1" applyFill="1" applyBorder="1" applyAlignment="1">
      <alignment horizontal="left" vertical="center"/>
    </xf>
    <xf numFmtId="0" fontId="65" fillId="4" borderId="14" xfId="0" applyFont="1" applyFill="1" applyBorder="1" applyAlignment="1">
      <alignment vertical="center"/>
    </xf>
    <xf numFmtId="166" fontId="61" fillId="26" borderId="0" xfId="0" applyNumberFormat="1" applyFont="1" applyFill="1" applyAlignment="1">
      <alignment horizontal="left" vertical="center"/>
    </xf>
    <xf numFmtId="0" fontId="18" fillId="26" borderId="0" xfId="0" applyFont="1" applyFill="1" applyAlignment="1">
      <alignment horizontal="left" vertical="center"/>
    </xf>
    <xf numFmtId="0" fontId="62" fillId="26" borderId="13" xfId="0" applyFont="1" applyFill="1" applyBorder="1" applyAlignment="1">
      <alignment horizontal="left" vertical="center"/>
    </xf>
    <xf numFmtId="0" fontId="62" fillId="26" borderId="14" xfId="0" applyFont="1" applyFill="1" applyBorder="1" applyAlignment="1">
      <alignment horizontal="left" vertical="center"/>
    </xf>
    <xf numFmtId="0" fontId="17" fillId="4" borderId="0" xfId="0" applyFont="1" applyFill="1" applyAlignment="1">
      <alignment vertical="center"/>
    </xf>
    <xf numFmtId="0" fontId="63" fillId="4" borderId="13" xfId="0" applyFont="1" applyFill="1" applyBorder="1" applyAlignment="1">
      <alignment vertical="center"/>
    </xf>
    <xf numFmtId="0" fontId="63" fillId="4" borderId="14" xfId="0" applyFont="1" applyFill="1" applyBorder="1" applyAlignment="1">
      <alignment vertical="center"/>
    </xf>
    <xf numFmtId="0" fontId="27" fillId="26" borderId="0" xfId="0" applyFont="1" applyFill="1" applyAlignment="1">
      <alignment horizontal="left" vertical="center"/>
    </xf>
    <xf numFmtId="0" fontId="62" fillId="26" borderId="13" xfId="0" applyFont="1" applyFill="1" applyBorder="1" applyAlignment="1">
      <alignment horizontal="right" vertical="center"/>
    </xf>
    <xf numFmtId="0" fontId="62" fillId="26" borderId="14" xfId="0" applyFont="1" applyFill="1" applyBorder="1" applyAlignment="1">
      <alignment horizontal="right" vertical="center"/>
    </xf>
    <xf numFmtId="165" fontId="65" fillId="0" borderId="28" xfId="0" applyNumberFormat="1" applyFont="1" applyBorder="1" applyAlignment="1">
      <alignment horizontal="center" vertical="center"/>
    </xf>
    <xf numFmtId="165" fontId="65" fillId="4" borderId="33" xfId="0" applyNumberFormat="1" applyFont="1" applyFill="1" applyBorder="1" applyAlignment="1">
      <alignment horizontal="center" vertical="center"/>
    </xf>
    <xf numFmtId="0" fontId="49" fillId="10" borderId="0" xfId="0" applyFont="1" applyFill="1" applyAlignment="1">
      <alignment horizontal="left" vertical="center"/>
    </xf>
    <xf numFmtId="164" fontId="49" fillId="10" borderId="0" xfId="1" applyFont="1" applyFill="1" applyBorder="1" applyAlignment="1">
      <alignment horizontal="center" vertical="center"/>
    </xf>
    <xf numFmtId="0" fontId="49" fillId="10" borderId="0" xfId="0" applyFont="1" applyFill="1" applyAlignment="1">
      <alignment horizontal="right" vertical="center" wrapText="1"/>
    </xf>
    <xf numFmtId="0" fontId="34" fillId="26" borderId="0" xfId="0" applyFont="1" applyFill="1" applyAlignment="1">
      <alignment horizontal="right" vertical="center"/>
    </xf>
    <xf numFmtId="0" fontId="4" fillId="4" borderId="0" xfId="0" applyFont="1" applyFill="1" applyAlignment="1">
      <alignment vertical="center"/>
    </xf>
    <xf numFmtId="0" fontId="6" fillId="4" borderId="16" xfId="0" applyFont="1" applyFill="1" applyBorder="1" applyAlignment="1">
      <alignment vertical="center"/>
    </xf>
    <xf numFmtId="0" fontId="49" fillId="4" borderId="2" xfId="0" applyFont="1" applyFill="1" applyBorder="1" applyAlignment="1">
      <alignment horizontal="right" vertical="center"/>
    </xf>
    <xf numFmtId="0" fontId="100" fillId="4" borderId="0" xfId="0" applyFont="1" applyFill="1" applyAlignment="1">
      <alignment vertical="center"/>
    </xf>
    <xf numFmtId="0" fontId="6" fillId="4" borderId="0" xfId="0" applyFont="1" applyFill="1" applyAlignment="1">
      <alignment vertical="center"/>
    </xf>
    <xf numFmtId="0" fontId="103" fillId="4" borderId="0" xfId="0" applyFont="1" applyFill="1" applyAlignment="1">
      <alignment vertical="center"/>
    </xf>
    <xf numFmtId="0" fontId="91" fillId="4" borderId="0" xfId="0" applyFont="1" applyFill="1" applyAlignment="1">
      <alignment vertical="center"/>
    </xf>
    <xf numFmtId="0" fontId="54" fillId="4" borderId="0" xfId="0" applyFont="1" applyFill="1" applyAlignment="1">
      <alignment vertical="center"/>
    </xf>
    <xf numFmtId="164" fontId="49" fillId="19" borderId="49" xfId="1" applyFont="1" applyFill="1" applyBorder="1" applyAlignment="1">
      <alignment horizontal="right" vertical="center"/>
    </xf>
    <xf numFmtId="169" fontId="31" fillId="4" borderId="16" xfId="0" applyNumberFormat="1" applyFont="1" applyFill="1" applyBorder="1" applyAlignment="1">
      <alignment horizontal="center" vertical="center" wrapText="1"/>
    </xf>
    <xf numFmtId="0" fontId="13" fillId="4" borderId="0" xfId="0" applyFont="1" applyFill="1" applyAlignment="1">
      <alignment horizontal="right" vertical="center"/>
    </xf>
    <xf numFmtId="0" fontId="103" fillId="4" borderId="16" xfId="0" applyFont="1" applyFill="1" applyBorder="1" applyAlignment="1">
      <alignment vertical="center"/>
    </xf>
    <xf numFmtId="0" fontId="6" fillId="4" borderId="18" xfId="0" applyFont="1" applyFill="1" applyBorder="1" applyAlignment="1">
      <alignment vertical="center"/>
    </xf>
    <xf numFmtId="0" fontId="6" fillId="4" borderId="20" xfId="0" applyFont="1" applyFill="1" applyBorder="1" applyAlignment="1">
      <alignment vertical="center"/>
    </xf>
    <xf numFmtId="0" fontId="3" fillId="0" borderId="0" xfId="0" applyFont="1" applyAlignment="1">
      <alignment horizontal="left" vertical="center"/>
    </xf>
    <xf numFmtId="0" fontId="110" fillId="26" borderId="13" xfId="0" applyFont="1" applyFill="1" applyBorder="1" applyAlignment="1">
      <alignment horizontal="left" vertical="center"/>
    </xf>
    <xf numFmtId="0" fontId="3" fillId="4" borderId="0" xfId="0" applyFont="1" applyFill="1"/>
    <xf numFmtId="165" fontId="50" fillId="4" borderId="27" xfId="0" applyNumberFormat="1" applyFont="1" applyFill="1" applyBorder="1" applyAlignment="1">
      <alignment horizontal="center" vertical="center"/>
    </xf>
    <xf numFmtId="164" fontId="3" fillId="4" borderId="0" xfId="1" applyFont="1" applyFill="1" applyAlignment="1">
      <alignment vertical="center"/>
    </xf>
    <xf numFmtId="0" fontId="1" fillId="0" borderId="0" xfId="4"/>
    <xf numFmtId="0" fontId="112" fillId="0" borderId="55" xfId="4" applyFont="1" applyBorder="1"/>
    <xf numFmtId="0" fontId="113" fillId="0" borderId="56" xfId="4" applyFont="1" applyBorder="1"/>
    <xf numFmtId="164" fontId="113" fillId="0" borderId="56" xfId="5" applyFont="1" applyBorder="1" applyAlignment="1"/>
    <xf numFmtId="0" fontId="113" fillId="0" borderId="57" xfId="4" applyFont="1" applyBorder="1"/>
    <xf numFmtId="0" fontId="113" fillId="0" borderId="58" xfId="4" applyFont="1" applyBorder="1"/>
    <xf numFmtId="0" fontId="113" fillId="0" borderId="0" xfId="4" applyFont="1"/>
    <xf numFmtId="164" fontId="113" fillId="0" borderId="0" xfId="5" applyFont="1" applyBorder="1" applyAlignment="1"/>
    <xf numFmtId="0" fontId="113" fillId="0" borderId="59" xfId="4" applyFont="1" applyBorder="1"/>
    <xf numFmtId="0" fontId="113" fillId="0" borderId="60" xfId="4" applyFont="1" applyBorder="1"/>
    <xf numFmtId="0" fontId="113" fillId="0" borderId="61" xfId="4" applyFont="1" applyBorder="1"/>
    <xf numFmtId="164" fontId="113" fillId="0" borderId="61" xfId="5" applyFont="1" applyBorder="1" applyAlignment="1"/>
    <xf numFmtId="0" fontId="113" fillId="0" borderId="62" xfId="4" applyFont="1" applyBorder="1"/>
    <xf numFmtId="164" fontId="113" fillId="0" borderId="63" xfId="5" applyFont="1" applyBorder="1" applyAlignment="1"/>
    <xf numFmtId="0" fontId="114" fillId="0" borderId="0" xfId="4" applyFont="1"/>
    <xf numFmtId="164" fontId="115" fillId="0" borderId="0" xfId="5" applyFont="1" applyAlignment="1"/>
    <xf numFmtId="9" fontId="113" fillId="0" borderId="0" xfId="4" applyNumberFormat="1" applyFont="1" applyAlignment="1">
      <alignment horizontal="left"/>
    </xf>
    <xf numFmtId="0" fontId="76" fillId="0" borderId="0" xfId="4" applyFont="1"/>
    <xf numFmtId="164" fontId="116" fillId="0" borderId="0" xfId="5" applyFont="1" applyAlignment="1"/>
    <xf numFmtId="9" fontId="116" fillId="0" borderId="0" xfId="4" applyNumberFormat="1" applyFont="1" applyAlignment="1">
      <alignment horizontal="left"/>
    </xf>
    <xf numFmtId="0" fontId="1" fillId="0" borderId="0" xfId="4" applyAlignment="1">
      <alignment horizontal="right"/>
    </xf>
    <xf numFmtId="0" fontId="111" fillId="0" borderId="0" xfId="3" applyAlignment="1"/>
    <xf numFmtId="9" fontId="1" fillId="0" borderId="0" xfId="4" applyNumberFormat="1" applyAlignment="1">
      <alignment horizontal="left"/>
    </xf>
    <xf numFmtId="0" fontId="1" fillId="0" borderId="0" xfId="0" applyFont="1"/>
    <xf numFmtId="0" fontId="116" fillId="0" borderId="0" xfId="4" applyFont="1"/>
    <xf numFmtId="164" fontId="113" fillId="0" borderId="64" xfId="5" applyFont="1" applyBorder="1" applyAlignment="1"/>
    <xf numFmtId="164" fontId="113" fillId="0" borderId="65" xfId="5" applyFont="1" applyBorder="1" applyAlignment="1"/>
    <xf numFmtId="164" fontId="117" fillId="0" borderId="64" xfId="5" applyFont="1" applyBorder="1" applyAlignment="1"/>
    <xf numFmtId="0" fontId="113" fillId="0" borderId="66" xfId="4" applyFont="1" applyBorder="1"/>
    <xf numFmtId="164" fontId="113" fillId="0" borderId="66" xfId="5" applyFont="1" applyBorder="1" applyAlignment="1"/>
    <xf numFmtId="0" fontId="113" fillId="0" borderId="67" xfId="4" applyFont="1" applyBorder="1"/>
    <xf numFmtId="164" fontId="113" fillId="0" borderId="67" xfId="5" applyFont="1" applyBorder="1" applyAlignment="1"/>
    <xf numFmtId="0" fontId="118" fillId="0" borderId="0" xfId="4" applyFont="1" applyAlignment="1">
      <alignment horizontal="right" indent="1"/>
    </xf>
    <xf numFmtId="0" fontId="119" fillId="4" borderId="0" xfId="0" applyFont="1" applyFill="1" applyAlignment="1">
      <alignment horizontal="left" vertical="center"/>
    </xf>
    <xf numFmtId="0" fontId="61" fillId="26" borderId="0" xfId="0" applyFont="1" applyFill="1" applyAlignment="1">
      <alignment horizontal="left" vertical="center"/>
    </xf>
    <xf numFmtId="0" fontId="61" fillId="26" borderId="0" xfId="0" applyFont="1" applyFill="1" applyAlignment="1">
      <alignment horizontal="center" vertical="center"/>
    </xf>
    <xf numFmtId="0" fontId="61" fillId="4" borderId="0" xfId="0" applyFont="1" applyFill="1" applyAlignment="1">
      <alignment horizontal="center" vertical="center"/>
    </xf>
    <xf numFmtId="0" fontId="61" fillId="4" borderId="5" xfId="0" applyFont="1" applyFill="1" applyBorder="1" applyAlignment="1">
      <alignment horizontal="center" vertical="center" wrapText="1"/>
    </xf>
    <xf numFmtId="0" fontId="121" fillId="4" borderId="0" xfId="0" applyFont="1" applyFill="1" applyAlignment="1">
      <alignment vertical="center"/>
    </xf>
    <xf numFmtId="164" fontId="25" fillId="4" borderId="0" xfId="1" applyFont="1" applyFill="1" applyAlignment="1">
      <alignment horizontal="center" vertical="center"/>
    </xf>
    <xf numFmtId="10" fontId="25" fillId="4" borderId="0" xfId="2" applyNumberFormat="1" applyFont="1" applyFill="1" applyAlignment="1">
      <alignment horizontal="center" vertical="center"/>
    </xf>
    <xf numFmtId="14" fontId="25" fillId="4" borderId="0" xfId="0" applyNumberFormat="1" applyFont="1" applyFill="1" applyAlignment="1">
      <alignment horizontal="center" vertical="center"/>
    </xf>
    <xf numFmtId="0" fontId="26" fillId="4" borderId="0" xfId="0" applyFont="1" applyFill="1" applyAlignment="1">
      <alignment vertical="center"/>
    </xf>
    <xf numFmtId="0" fontId="122" fillId="19" borderId="0" xfId="0" applyFont="1" applyFill="1" applyAlignment="1">
      <alignment horizontal="right" vertical="center"/>
    </xf>
    <xf numFmtId="165" fontId="122" fillId="19" borderId="0" xfId="0" applyNumberFormat="1" applyFont="1" applyFill="1" applyAlignment="1">
      <alignment horizontal="center" vertical="center"/>
    </xf>
    <xf numFmtId="165" fontId="122" fillId="19" borderId="5" xfId="0" applyNumberFormat="1" applyFont="1" applyFill="1" applyBorder="1" applyAlignment="1">
      <alignment horizontal="center" vertical="center"/>
    </xf>
    <xf numFmtId="165" fontId="122" fillId="33" borderId="0" xfId="0" applyNumberFormat="1" applyFont="1" applyFill="1" applyAlignment="1">
      <alignment horizontal="center" vertical="center"/>
    </xf>
    <xf numFmtId="0" fontId="122" fillId="4" borderId="0" xfId="0" applyFont="1" applyFill="1" applyAlignment="1">
      <alignment horizontal="right" vertical="center"/>
    </xf>
    <xf numFmtId="165" fontId="122" fillId="4" borderId="0" xfId="0" applyNumberFormat="1" applyFont="1" applyFill="1" applyAlignment="1">
      <alignment horizontal="center" vertical="center"/>
    </xf>
    <xf numFmtId="165" fontId="122" fillId="13" borderId="0" xfId="0" applyNumberFormat="1" applyFont="1" applyFill="1" applyAlignment="1">
      <alignment horizontal="center" vertical="center"/>
    </xf>
    <xf numFmtId="165" fontId="20" fillId="4" borderId="0" xfId="0" applyNumberFormat="1" applyFont="1" applyFill="1" applyAlignment="1">
      <alignment horizontal="center" vertical="center"/>
    </xf>
    <xf numFmtId="164" fontId="20" fillId="4" borderId="0" xfId="1" applyFont="1" applyFill="1" applyAlignment="1">
      <alignment horizontal="center" vertical="center"/>
    </xf>
    <xf numFmtId="10" fontId="20" fillId="4" borderId="0" xfId="2" applyNumberFormat="1" applyFont="1" applyFill="1" applyAlignment="1">
      <alignment horizontal="center" vertical="center"/>
    </xf>
    <xf numFmtId="14" fontId="20" fillId="4" borderId="0" xfId="0" applyNumberFormat="1" applyFont="1" applyFill="1" applyAlignment="1">
      <alignment horizontal="center" vertical="center"/>
    </xf>
    <xf numFmtId="0" fontId="119" fillId="0" borderId="0" xfId="0" applyFont="1" applyAlignment="1">
      <alignment horizontal="left" vertical="center"/>
    </xf>
    <xf numFmtId="0" fontId="61" fillId="4" borderId="6" xfId="0" applyFont="1" applyFill="1" applyBorder="1" applyAlignment="1">
      <alignment horizontal="center" vertical="center" wrapText="1"/>
    </xf>
    <xf numFmtId="0" fontId="61" fillId="4" borderId="10" xfId="0" applyFont="1" applyFill="1" applyBorder="1" applyAlignment="1">
      <alignment horizontal="center" vertical="center"/>
    </xf>
    <xf numFmtId="0" fontId="121" fillId="4" borderId="11" xfId="0" applyFont="1" applyFill="1" applyBorder="1" applyAlignment="1">
      <alignment vertical="center"/>
    </xf>
    <xf numFmtId="165" fontId="125" fillId="11" borderId="0" xfId="0" applyNumberFormat="1" applyFont="1" applyFill="1" applyAlignment="1">
      <alignment horizontal="center" vertical="center"/>
    </xf>
    <xf numFmtId="165" fontId="125" fillId="0" borderId="0" xfId="0" applyNumberFormat="1" applyFont="1" applyAlignment="1">
      <alignment horizontal="center" vertical="center"/>
    </xf>
    <xf numFmtId="165" fontId="22" fillId="4" borderId="0" xfId="0" applyNumberFormat="1" applyFont="1" applyFill="1" applyAlignment="1">
      <alignment horizontal="center" vertical="center"/>
    </xf>
    <xf numFmtId="0" fontId="127" fillId="35" borderId="0" xfId="0" applyFont="1" applyFill="1" applyAlignment="1">
      <alignment vertical="center"/>
    </xf>
    <xf numFmtId="0" fontId="128" fillId="35" borderId="0" xfId="0" applyFont="1" applyFill="1" applyAlignment="1">
      <alignment vertical="center"/>
    </xf>
    <xf numFmtId="9" fontId="128" fillId="35" borderId="0" xfId="2" applyFont="1" applyFill="1" applyAlignment="1">
      <alignment horizontal="left" vertical="center"/>
    </xf>
    <xf numFmtId="0" fontId="129" fillId="0" borderId="0" xfId="0" applyFont="1"/>
    <xf numFmtId="165" fontId="129" fillId="3" borderId="0" xfId="0" applyNumberFormat="1" applyFont="1" applyFill="1" applyAlignment="1">
      <alignment horizontal="center"/>
    </xf>
    <xf numFmtId="164" fontId="19" fillId="4" borderId="6" xfId="1" applyFont="1" applyFill="1" applyBorder="1" applyAlignment="1">
      <alignment horizontal="center" vertical="center"/>
    </xf>
    <xf numFmtId="164" fontId="59" fillId="11" borderId="13" xfId="1" applyFont="1" applyFill="1" applyBorder="1" applyAlignment="1">
      <alignment horizontal="center" vertical="center"/>
    </xf>
    <xf numFmtId="0" fontId="59" fillId="26" borderId="20" xfId="0" applyFont="1" applyFill="1" applyBorder="1" applyAlignment="1">
      <alignment horizontal="left" vertical="center"/>
    </xf>
    <xf numFmtId="0" fontId="39" fillId="11" borderId="0" xfId="0" applyFont="1" applyFill="1" applyAlignment="1">
      <alignment vertical="center"/>
    </xf>
    <xf numFmtId="0" fontId="13" fillId="4" borderId="16" xfId="0" applyFont="1" applyFill="1" applyBorder="1" applyAlignment="1">
      <alignment horizontal="right" vertical="center"/>
    </xf>
    <xf numFmtId="0" fontId="49" fillId="4" borderId="68" xfId="0" applyFont="1" applyFill="1" applyBorder="1" applyAlignment="1">
      <alignment horizontal="right" vertical="center"/>
    </xf>
    <xf numFmtId="170" fontId="3" fillId="0" borderId="0" xfId="0" applyNumberFormat="1" applyFont="1" applyAlignment="1">
      <alignment vertical="center"/>
    </xf>
    <xf numFmtId="170" fontId="130" fillId="5" borderId="69" xfId="0" applyNumberFormat="1" applyFont="1" applyFill="1" applyBorder="1" applyAlignment="1">
      <alignment vertical="center" wrapText="1"/>
    </xf>
    <xf numFmtId="170" fontId="130" fillId="19" borderId="69" xfId="0" applyNumberFormat="1" applyFont="1" applyFill="1" applyBorder="1" applyAlignment="1">
      <alignment vertical="center" wrapText="1"/>
    </xf>
    <xf numFmtId="170" fontId="3" fillId="4" borderId="70" xfId="0" applyNumberFormat="1" applyFont="1" applyFill="1" applyBorder="1" applyAlignment="1">
      <alignment vertical="center"/>
    </xf>
    <xf numFmtId="170" fontId="3" fillId="4" borderId="72" xfId="0" applyNumberFormat="1" applyFont="1" applyFill="1" applyBorder="1" applyAlignment="1">
      <alignment vertical="center"/>
    </xf>
    <xf numFmtId="170" fontId="3" fillId="4" borderId="73" xfId="0" applyNumberFormat="1" applyFont="1" applyFill="1" applyBorder="1" applyAlignment="1">
      <alignment vertical="center"/>
    </xf>
    <xf numFmtId="0" fontId="39" fillId="11" borderId="74" xfId="0" applyFont="1" applyFill="1" applyBorder="1" applyAlignment="1">
      <alignment vertical="center"/>
    </xf>
    <xf numFmtId="0" fontId="6" fillId="4" borderId="75" xfId="0" applyFont="1" applyFill="1" applyBorder="1" applyAlignment="1">
      <alignment vertical="center"/>
    </xf>
    <xf numFmtId="0" fontId="39" fillId="12" borderId="74" xfId="0" applyFont="1" applyFill="1" applyBorder="1" applyAlignment="1">
      <alignment vertical="center"/>
    </xf>
    <xf numFmtId="0" fontId="39" fillId="11" borderId="76" xfId="0" applyFont="1" applyFill="1" applyBorder="1" applyAlignment="1">
      <alignment vertical="center"/>
    </xf>
    <xf numFmtId="0" fontId="6" fillId="4" borderId="77" xfId="0" applyFont="1" applyFill="1" applyBorder="1" applyAlignment="1">
      <alignment vertical="center"/>
    </xf>
    <xf numFmtId="0" fontId="39" fillId="12" borderId="76" xfId="0" applyFont="1" applyFill="1" applyBorder="1" applyAlignment="1">
      <alignment vertical="center"/>
    </xf>
    <xf numFmtId="169" fontId="93" fillId="30" borderId="43" xfId="1" applyNumberFormat="1" applyFont="1" applyFill="1" applyBorder="1" applyAlignment="1">
      <alignment vertical="center"/>
    </xf>
    <xf numFmtId="170" fontId="3" fillId="4" borderId="78" xfId="0" applyNumberFormat="1" applyFont="1" applyFill="1" applyBorder="1" applyAlignment="1">
      <alignment vertical="center"/>
    </xf>
    <xf numFmtId="0" fontId="59" fillId="26" borderId="79" xfId="0" applyFont="1" applyFill="1" applyBorder="1" applyAlignment="1">
      <alignment horizontal="left" vertical="center"/>
    </xf>
    <xf numFmtId="0" fontId="59" fillId="6" borderId="80" xfId="0" applyFont="1" applyFill="1" applyBorder="1" applyAlignment="1">
      <alignment horizontal="left" vertical="center"/>
    </xf>
    <xf numFmtId="0" fontId="39" fillId="11" borderId="81" xfId="0" applyFont="1" applyFill="1" applyBorder="1" applyAlignment="1">
      <alignment vertical="center"/>
    </xf>
    <xf numFmtId="0" fontId="6" fillId="4" borderId="82" xfId="0" applyFont="1" applyFill="1" applyBorder="1" applyAlignment="1">
      <alignment vertical="center"/>
    </xf>
    <xf numFmtId="0" fontId="39" fillId="12" borderId="81" xfId="0" applyFont="1" applyFill="1" applyBorder="1" applyAlignment="1">
      <alignment vertical="center"/>
    </xf>
    <xf numFmtId="0" fontId="61" fillId="4" borderId="7" xfId="0" applyFont="1" applyFill="1" applyBorder="1" applyAlignment="1">
      <alignment horizontal="center" vertical="center"/>
    </xf>
    <xf numFmtId="0" fontId="61" fillId="4" borderId="8" xfId="0" applyFont="1" applyFill="1" applyBorder="1" applyAlignment="1">
      <alignment horizontal="center" vertical="center" wrapText="1"/>
    </xf>
    <xf numFmtId="0" fontId="61" fillId="13" borderId="6" xfId="0" applyFont="1" applyFill="1" applyBorder="1" applyAlignment="1">
      <alignment horizontal="center" vertical="center" wrapText="1"/>
    </xf>
    <xf numFmtId="164" fontId="61" fillId="4" borderId="9" xfId="1" applyFont="1" applyFill="1" applyBorder="1" applyAlignment="1">
      <alignment horizontal="center" vertical="center" wrapText="1"/>
    </xf>
    <xf numFmtId="10" fontId="61" fillId="13" borderId="9" xfId="2" applyNumberFormat="1" applyFont="1" applyFill="1" applyBorder="1" applyAlignment="1">
      <alignment horizontal="center" vertical="center" wrapText="1"/>
    </xf>
    <xf numFmtId="14" fontId="61" fillId="13" borderId="9" xfId="0" applyNumberFormat="1" applyFont="1" applyFill="1" applyBorder="1" applyAlignment="1">
      <alignment horizontal="center" vertical="center" wrapText="1"/>
    </xf>
    <xf numFmtId="164" fontId="61" fillId="4" borderId="9" xfId="1" applyFont="1" applyFill="1" applyBorder="1" applyAlignment="1">
      <alignment horizontal="center" vertical="center"/>
    </xf>
    <xf numFmtId="10" fontId="61" fillId="34" borderId="9" xfId="2" applyNumberFormat="1" applyFont="1" applyFill="1" applyBorder="1" applyAlignment="1">
      <alignment horizontal="left" vertical="center" wrapText="1"/>
    </xf>
    <xf numFmtId="14" fontId="61" fillId="34" borderId="9" xfId="0" applyNumberFormat="1" applyFont="1" applyFill="1" applyBorder="1" applyAlignment="1">
      <alignment horizontal="center" vertical="center"/>
    </xf>
    <xf numFmtId="0" fontId="0" fillId="0" borderId="86" xfId="0" applyBorder="1"/>
    <xf numFmtId="0" fontId="0" fillId="0" borderId="87" xfId="0" applyBorder="1"/>
    <xf numFmtId="0" fontId="0" fillId="0" borderId="88" xfId="0" applyBorder="1"/>
    <xf numFmtId="0" fontId="0" fillId="0" borderId="89" xfId="0" applyBorder="1"/>
    <xf numFmtId="0" fontId="0" fillId="0" borderId="90" xfId="0" applyBorder="1"/>
    <xf numFmtId="170" fontId="84" fillId="36" borderId="71" xfId="0" applyNumberFormat="1" applyFont="1" applyFill="1" applyBorder="1" applyAlignment="1">
      <alignment vertical="center"/>
    </xf>
    <xf numFmtId="170" fontId="84" fillId="37" borderId="70" xfId="0" applyNumberFormat="1" applyFont="1" applyFill="1" applyBorder="1" applyAlignment="1">
      <alignment vertical="center"/>
    </xf>
    <xf numFmtId="170" fontId="132" fillId="38" borderId="70" xfId="0" applyNumberFormat="1" applyFont="1" applyFill="1" applyBorder="1" applyAlignment="1">
      <alignment vertical="center"/>
    </xf>
    <xf numFmtId="170" fontId="131" fillId="39" borderId="70" xfId="0" applyNumberFormat="1" applyFont="1" applyFill="1" applyBorder="1" applyAlignment="1">
      <alignment vertical="center"/>
    </xf>
    <xf numFmtId="170" fontId="99" fillId="39" borderId="70" xfId="0" applyNumberFormat="1" applyFont="1" applyFill="1" applyBorder="1" applyAlignment="1">
      <alignment vertical="center"/>
    </xf>
    <xf numFmtId="170" fontId="98" fillId="39" borderId="70" xfId="0" applyNumberFormat="1" applyFont="1" applyFill="1" applyBorder="1" applyAlignment="1">
      <alignment vertical="center"/>
    </xf>
    <xf numFmtId="0" fontId="49" fillId="4" borderId="0" xfId="0" applyFont="1" applyFill="1" applyAlignment="1">
      <alignment horizontal="right" vertical="center"/>
    </xf>
    <xf numFmtId="164" fontId="49" fillId="13" borderId="0" xfId="1" applyFont="1" applyFill="1" applyBorder="1" applyAlignment="1">
      <alignment horizontal="center" vertical="center"/>
    </xf>
    <xf numFmtId="0" fontId="1" fillId="0" borderId="63" xfId="4" applyBorder="1"/>
    <xf numFmtId="0" fontId="134" fillId="0" borderId="0" xfId="4" applyFont="1"/>
    <xf numFmtId="0" fontId="114" fillId="0" borderId="0" xfId="4" applyFont="1" applyAlignment="1">
      <alignment horizontal="right"/>
    </xf>
    <xf numFmtId="39" fontId="116" fillId="0" borderId="0" xfId="1" applyNumberFormat="1" applyFont="1" applyFill="1" applyAlignment="1">
      <alignment horizontal="center"/>
    </xf>
    <xf numFmtId="164" fontId="115" fillId="0" borderId="0" xfId="5" applyFont="1" applyFill="1" applyAlignment="1"/>
    <xf numFmtId="39" fontId="115" fillId="0" borderId="0" xfId="1" applyNumberFormat="1" applyFont="1" applyFill="1" applyAlignment="1">
      <alignment horizontal="center"/>
    </xf>
    <xf numFmtId="0" fontId="16" fillId="4" borderId="0" xfId="0" applyFont="1" applyFill="1" applyAlignment="1">
      <alignment horizontal="left" vertical="center"/>
    </xf>
    <xf numFmtId="0" fontId="113" fillId="4" borderId="0" xfId="4" applyFont="1" applyFill="1"/>
    <xf numFmtId="0" fontId="79" fillId="15" borderId="83" xfId="0" applyFont="1" applyFill="1" applyBorder="1" applyAlignment="1">
      <alignment horizontal="left" vertical="center" wrapText="1"/>
    </xf>
    <xf numFmtId="0" fontId="79" fillId="15" borderId="84" xfId="0" applyFont="1" applyFill="1" applyBorder="1" applyAlignment="1">
      <alignment horizontal="left" vertical="center"/>
    </xf>
    <xf numFmtId="0" fontId="79" fillId="15" borderId="85" xfId="0" applyFont="1" applyFill="1" applyBorder="1" applyAlignment="1">
      <alignment horizontal="left" vertical="center"/>
    </xf>
    <xf numFmtId="0" fontId="22" fillId="0" borderId="0" xfId="0" applyFont="1" applyAlignment="1">
      <alignment horizontal="right" vertical="center"/>
    </xf>
    <xf numFmtId="0" fontId="14" fillId="0" borderId="0" xfId="0" applyFont="1" applyAlignment="1">
      <alignment vertical="center"/>
    </xf>
    <xf numFmtId="0" fontId="123" fillId="26" borderId="0" xfId="0" applyFont="1" applyFill="1" applyAlignment="1">
      <alignment horizontal="center" vertical="center"/>
    </xf>
    <xf numFmtId="0" fontId="121" fillId="4" borderId="0" xfId="0" applyFont="1" applyFill="1" applyAlignment="1">
      <alignment vertical="center"/>
    </xf>
    <xf numFmtId="0" fontId="96" fillId="13" borderId="7" xfId="0" applyFont="1" applyFill="1" applyBorder="1" applyAlignment="1">
      <alignment horizontal="center" vertical="center"/>
    </xf>
    <xf numFmtId="0" fontId="124" fillId="4" borderId="8" xfId="0" applyFont="1" applyFill="1" applyBorder="1" applyAlignment="1">
      <alignment vertical="center"/>
    </xf>
    <xf numFmtId="0" fontId="96" fillId="13" borderId="6" xfId="0" applyFont="1" applyFill="1" applyBorder="1" applyAlignment="1">
      <alignment horizontal="center" vertical="center" wrapText="1"/>
    </xf>
    <xf numFmtId="0" fontId="124" fillId="4" borderId="10" xfId="0" applyFont="1" applyFill="1" applyBorder="1" applyAlignment="1">
      <alignment vertical="center"/>
    </xf>
    <xf numFmtId="0" fontId="120" fillId="15" borderId="0" xfId="0" applyFont="1" applyFill="1" applyAlignment="1">
      <alignment horizontal="left" vertical="center"/>
    </xf>
    <xf numFmtId="0" fontId="97" fillId="4" borderId="0" xfId="0" applyFont="1" applyFill="1" applyAlignment="1">
      <alignment horizontal="right" vertical="center"/>
    </xf>
    <xf numFmtId="0" fontId="125" fillId="0" borderId="0" xfId="0" applyFont="1" applyAlignment="1">
      <alignment horizontal="right" vertical="center"/>
    </xf>
    <xf numFmtId="0" fontId="126" fillId="0" borderId="0" xfId="0" applyFont="1" applyAlignment="1">
      <alignment vertical="center"/>
    </xf>
    <xf numFmtId="0" fontId="96" fillId="4" borderId="0" xfId="0" applyFont="1" applyFill="1" applyAlignment="1">
      <alignment horizontal="right" vertical="center"/>
    </xf>
    <xf numFmtId="0" fontId="88" fillId="7" borderId="0" xfId="0" applyFont="1" applyFill="1" applyAlignment="1">
      <alignment horizontal="center" vertical="center"/>
    </xf>
    <xf numFmtId="0" fontId="73" fillId="0" borderId="0" xfId="0" applyFont="1" applyAlignment="1">
      <alignment horizontal="left" vertical="center" wrapText="1"/>
    </xf>
    <xf numFmtId="0" fontId="78" fillId="15" borderId="0" xfId="0" applyFont="1" applyFill="1" applyAlignment="1">
      <alignment horizontal="left" vertical="center"/>
    </xf>
    <xf numFmtId="0" fontId="8" fillId="2" borderId="0" xfId="0" applyFont="1" applyFill="1" applyAlignment="1">
      <alignment vertical="center"/>
    </xf>
    <xf numFmtId="0" fontId="3" fillId="0" borderId="0" xfId="0" applyFont="1"/>
    <xf numFmtId="0" fontId="128" fillId="35" borderId="0" xfId="0" applyFont="1" applyFill="1" applyAlignment="1">
      <alignment vertical="center"/>
    </xf>
    <xf numFmtId="0" fontId="128" fillId="19" borderId="0" xfId="0" applyFont="1" applyFill="1"/>
    <xf numFmtId="167" fontId="6" fillId="0" borderId="3" xfId="0" applyNumberFormat="1" applyFont="1" applyBorder="1"/>
    <xf numFmtId="0" fontId="6" fillId="0" borderId="3" xfId="0" applyFont="1" applyBorder="1"/>
    <xf numFmtId="0" fontId="6" fillId="0" borderId="0" xfId="0" applyFont="1"/>
    <xf numFmtId="0" fontId="68" fillId="0" borderId="0" xfId="0" applyFont="1" applyAlignment="1">
      <alignment horizontal="left" vertical="center"/>
    </xf>
    <xf numFmtId="0" fontId="69" fillId="0" borderId="0" xfId="0" applyFont="1"/>
    <xf numFmtId="0" fontId="37" fillId="0" borderId="0" xfId="0" applyFont="1" applyAlignment="1">
      <alignment horizontal="left" vertical="center"/>
    </xf>
    <xf numFmtId="0" fontId="12" fillId="0" borderId="41" xfId="0" applyFont="1" applyBorder="1" applyAlignment="1" applyProtection="1">
      <alignment wrapText="1"/>
      <protection locked="0"/>
    </xf>
    <xf numFmtId="0" fontId="6" fillId="0" borderId="41" xfId="0" applyFont="1" applyBorder="1" applyProtection="1">
      <protection locked="0"/>
    </xf>
    <xf numFmtId="0" fontId="6" fillId="0" borderId="0" xfId="0" applyFont="1" applyProtection="1">
      <protection locked="0"/>
    </xf>
    <xf numFmtId="0" fontId="3" fillId="0" borderId="0" xfId="0" applyFont="1" applyProtection="1">
      <protection locked="0"/>
    </xf>
    <xf numFmtId="0" fontId="6" fillId="0" borderId="42" xfId="0" applyFont="1" applyBorder="1" applyProtection="1">
      <protection locked="0"/>
    </xf>
    <xf numFmtId="0" fontId="28" fillId="16" borderId="25" xfId="0" applyFont="1" applyFill="1" applyBorder="1" applyAlignment="1">
      <alignment horizontal="center" vertical="center"/>
    </xf>
    <xf numFmtId="0" fontId="28" fillId="16" borderId="26" xfId="0" applyFont="1" applyFill="1" applyBorder="1" applyAlignment="1">
      <alignment horizontal="center" vertical="center"/>
    </xf>
    <xf numFmtId="0" fontId="29" fillId="7" borderId="25" xfId="0" applyFont="1" applyFill="1" applyBorder="1" applyAlignment="1">
      <alignment horizontal="center" vertical="center"/>
    </xf>
    <xf numFmtId="0" fontId="29" fillId="7" borderId="26" xfId="0" applyFont="1" applyFill="1" applyBorder="1" applyAlignment="1">
      <alignment horizontal="center" vertical="center"/>
    </xf>
    <xf numFmtId="0" fontId="109" fillId="32" borderId="0" xfId="0" applyFont="1" applyFill="1" applyAlignment="1">
      <alignment horizontal="left" vertical="center"/>
    </xf>
    <xf numFmtId="0" fontId="109" fillId="32" borderId="54" xfId="0" applyFont="1" applyFill="1" applyBorder="1" applyAlignment="1">
      <alignment horizontal="left" vertical="center"/>
    </xf>
    <xf numFmtId="0" fontId="29" fillId="7" borderId="12" xfId="0" applyFont="1" applyFill="1" applyBorder="1" applyAlignment="1">
      <alignment horizontal="center" vertical="center"/>
    </xf>
    <xf numFmtId="0" fontId="28" fillId="5" borderId="12" xfId="0" applyFont="1" applyFill="1" applyBorder="1" applyAlignment="1">
      <alignment horizontal="center" vertical="center"/>
    </xf>
  </cellXfs>
  <cellStyles count="6">
    <cellStyle name="Lien hypertexte" xfId="3" builtinId="8"/>
    <cellStyle name="Monétaire" xfId="1" builtinId="4"/>
    <cellStyle name="Monétaire 2" xfId="5" xr:uid="{A76C054B-1C29-4DE7-B961-3D470AD5765D}"/>
    <cellStyle name="Normal" xfId="0" builtinId="0"/>
    <cellStyle name="Normal 2" xfId="4" xr:uid="{9F3B47B2-BDD9-4AA7-8331-FA217EAF661F}"/>
    <cellStyle name="Pourcentage" xfId="2" builtinId="5"/>
  </cellStyles>
  <dxfs count="1">
    <dxf>
      <font>
        <strike val="0"/>
        <color rgb="FFC00000"/>
      </font>
    </dxf>
  </dxfs>
  <tableStyles count="0" defaultTableStyle="TableStyleMedium2" defaultPivotStyle="PivotStyleLight16"/>
  <colors>
    <mruColors>
      <color rgb="FFF46524"/>
      <color rgb="FFF65C63"/>
      <color rgb="FFFAE6A4"/>
      <color rgb="FFFCA17C"/>
      <color rgb="FF334960"/>
      <color rgb="FFFCE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Récapitulatif!$F$3:$F$7</c:f>
              <c:strCache>
                <c:ptCount val="5"/>
                <c:pt idx="4">
                  <c:v>Dépenses et remboursement de dettes</c:v>
                </c:pt>
              </c:strCache>
            </c:strRef>
          </c:tx>
          <c:spPr>
            <a:solidFill>
              <a:schemeClr val="tx2"/>
            </a:solidFill>
            <a:ln>
              <a:noFill/>
            </a:ln>
            <a:effectLst/>
          </c:spPr>
          <c:invertIfNegative val="0"/>
          <c:val>
            <c:numRef>
              <c:f>Récapitulatif!$E$9</c:f>
              <c:numCache>
                <c:formatCode>[$$]#,##0.00</c:formatCode>
                <c:ptCount val="1"/>
                <c:pt idx="0">
                  <c:v>0</c:v>
                </c:pt>
              </c:numCache>
            </c:numRef>
          </c:val>
          <c:extLst>
            <c:ext xmlns:c16="http://schemas.microsoft.com/office/drawing/2014/chart" uri="{C3380CC4-5D6E-409C-BE32-E72D297353CC}">
              <c16:uniqueId val="{00000000-6157-477D-A318-0B289572469F}"/>
            </c:ext>
          </c:extLst>
        </c:ser>
        <c:ser>
          <c:idx val="1"/>
          <c:order val="1"/>
          <c:tx>
            <c:strRef>
              <c:f>Récapitulatif!$G$3:$G$7</c:f>
              <c:strCache>
                <c:ptCount val="5"/>
                <c:pt idx="4">
                  <c:v>Dépenses et remboursement de dettes</c:v>
                </c:pt>
              </c:strCache>
            </c:strRef>
          </c:tx>
          <c:spPr>
            <a:solidFill>
              <a:schemeClr val="accent2"/>
            </a:solidFill>
            <a:ln>
              <a:noFill/>
            </a:ln>
            <a:effectLst/>
          </c:spPr>
          <c:invertIfNegative val="0"/>
          <c:val>
            <c:numRef>
              <c:f>Récapitulatif!$F$9</c:f>
              <c:numCache>
                <c:formatCode>[$$]#,##0.00</c:formatCode>
                <c:ptCount val="1"/>
                <c:pt idx="0">
                  <c:v>0</c:v>
                </c:pt>
              </c:numCache>
            </c:numRef>
          </c:val>
          <c:extLst>
            <c:ext xmlns:c16="http://schemas.microsoft.com/office/drawing/2014/chart" uri="{C3380CC4-5D6E-409C-BE32-E72D297353CC}">
              <c16:uniqueId val="{00000001-6157-477D-A318-0B289572469F}"/>
            </c:ext>
          </c:extLst>
        </c:ser>
        <c:dLbls>
          <c:showLegendKey val="0"/>
          <c:showVal val="0"/>
          <c:showCatName val="0"/>
          <c:showSerName val="0"/>
          <c:showPercent val="0"/>
          <c:showBubbleSize val="0"/>
        </c:dLbls>
        <c:gapWidth val="219"/>
        <c:overlap val="-27"/>
        <c:axId val="1822270944"/>
        <c:axId val="1919301600"/>
      </c:barChart>
      <c:catAx>
        <c:axId val="1822270944"/>
        <c:scaling>
          <c:orientation val="minMax"/>
        </c:scaling>
        <c:delete val="1"/>
        <c:axPos val="b"/>
        <c:numFmt formatCode="General" sourceLinked="1"/>
        <c:majorTickMark val="none"/>
        <c:minorTickMark val="none"/>
        <c:tickLblPos val="nextTo"/>
        <c:crossAx val="1919301600"/>
        <c:crosses val="autoZero"/>
        <c:auto val="1"/>
        <c:lblAlgn val="ctr"/>
        <c:lblOffset val="100"/>
        <c:noMultiLvlLbl val="0"/>
      </c:catAx>
      <c:valAx>
        <c:axId val="1919301600"/>
        <c:scaling>
          <c:orientation val="minMax"/>
        </c:scaling>
        <c:delete val="1"/>
        <c:axPos val="l"/>
        <c:numFmt formatCode="[$$]#,##0.00" sourceLinked="1"/>
        <c:majorTickMark val="none"/>
        <c:minorTickMark val="none"/>
        <c:tickLblPos val="nextTo"/>
        <c:crossAx val="1822270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fr-CA"/>
              <a:t>Répartition des dépenses fixes, variables et occasionnelles</a:t>
            </a:r>
          </a:p>
        </c:rich>
      </c:tx>
      <c:layout>
        <c:manualLayout>
          <c:xMode val="edge"/>
          <c:yMode val="edge"/>
          <c:x val="0.14233438371825941"/>
          <c:y val="0"/>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714822553524217"/>
          <c:y val="0.29876215840666975"/>
          <c:w val="0.74924515621199972"/>
          <c:h val="0.6355295661571716"/>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671-41DD-8358-BACAD0F70BC5}"/>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671-41DD-8358-BACAD0F70BC5}"/>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671-41DD-8358-BACAD0F70BC5}"/>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220F-436B-B536-8C8751BAA212}"/>
              </c:ext>
            </c:extLst>
          </c:dPt>
          <c:dPt>
            <c:idx val="4"/>
            <c:bubble3D val="0"/>
            <c:spPr>
              <a:solidFill>
                <a:schemeClr val="accent6">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B671-41DD-8358-BACAD0F70BC5}"/>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B671-41DD-8358-BACAD0F70BC5}"/>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B671-41DD-8358-BACAD0F70BC5}"/>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B671-41DD-8358-BACAD0F70BC5}"/>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220F-436B-B536-8C8751BAA212}"/>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220F-436B-B536-8C8751BAA212}"/>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220F-436B-B536-8C8751BAA212}"/>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B671-41DD-8358-BACAD0F70BC5}"/>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8-220F-436B-B536-8C8751BAA212}"/>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B671-41DD-8358-BACAD0F70BC5}"/>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220F-436B-B536-8C8751BAA212}"/>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A-220F-436B-B536-8C8751BAA212}"/>
              </c:ext>
            </c:extLst>
          </c:dPt>
          <c:dPt>
            <c:idx val="16"/>
            <c:bubble3D val="0"/>
            <c:spPr>
              <a:solidFill>
                <a:srgbClr val="F65C6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B671-41DD-8358-BACAD0F70BC5}"/>
              </c:ext>
            </c:extLst>
          </c:dPt>
          <c:dLbls>
            <c:dLbl>
              <c:idx val="0"/>
              <c:layout>
                <c:manualLayout>
                  <c:x val="-0.18371391511962698"/>
                  <c:y val="4.1069939786938396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tx1"/>
                        </a:solidFill>
                        <a:latin typeface="+mn-lt"/>
                        <a:ea typeface="+mn-ea"/>
                        <a:cs typeface="+mn-cs"/>
                      </a:defRPr>
                    </a:pPr>
                    <a:fld id="{B8615A05-6412-4838-96AC-FF80EB91FE7D}" type="CATEGORYNAME">
                      <a:rPr lang="en-US">
                        <a:solidFill>
                          <a:schemeClr val="tx1"/>
                        </a:solidFill>
                      </a:rPr>
                      <a:pPr>
                        <a:defRPr>
                          <a:solidFill>
                            <a:schemeClr val="tx1"/>
                          </a:solidFill>
                        </a:defRPr>
                      </a:pPr>
                      <a:t>[NOM DE CATÉGORIE]</a:t>
                    </a:fld>
                    <a:r>
                      <a:rPr lang="en-US" baseline="0">
                        <a:solidFill>
                          <a:schemeClr val="tx1"/>
                        </a:solidFill>
                      </a:rPr>
                      <a:t>; </a:t>
                    </a:r>
                    <a:fld id="{C2514374-B23C-4F82-B5DA-9F916C16C32D}" type="VALUE">
                      <a:rPr lang="en-US" sz="1000" b="1" i="0" u="none" strike="noStrike" kern="1200" spc="0" baseline="0">
                        <a:solidFill>
                          <a:sysClr val="windowText" lastClr="000000"/>
                        </a:solidFill>
                      </a:rPr>
                      <a:pPr>
                        <a:defRPr>
                          <a:solidFill>
                            <a:schemeClr val="tx1"/>
                          </a:solidFill>
                        </a:defRPr>
                      </a:pPr>
                      <a:t>[VALEUR]</a:t>
                    </a:fld>
                    <a:r>
                      <a:rPr lang="en-US" sz="800" b="1" i="0" u="none" strike="noStrike" kern="1200" spc="0" baseline="0">
                        <a:solidFill>
                          <a:sysClr val="windowText" lastClr="000000"/>
                        </a:solidFill>
                      </a:rPr>
                      <a:t> </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6088502263354576"/>
                      <c:h val="3.7267253358036129E-2"/>
                    </c:manualLayout>
                  </c15:layout>
                  <c15:dlblFieldTable/>
                  <c15:showDataLabelsRange val="0"/>
                </c:ext>
                <c:ext xmlns:c16="http://schemas.microsoft.com/office/drawing/2014/chart" uri="{C3380CC4-5D6E-409C-BE32-E72D297353CC}">
                  <c16:uniqueId val="{00000001-B671-41DD-8358-BACAD0F70BC5}"/>
                </c:ext>
              </c:extLst>
            </c:dLbl>
            <c:dLbl>
              <c:idx val="1"/>
              <c:layout>
                <c:manualLayout>
                  <c:x val="-7.0567027204195401E-2"/>
                  <c:y val="5.9022874488106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71-41DD-8358-BACAD0F70BC5}"/>
                </c:ext>
              </c:extLst>
            </c:dLbl>
            <c:dLbl>
              <c:idx val="2"/>
              <c:layout>
                <c:manualLayout>
                  <c:x val="-1.992684411797576E-2"/>
                  <c:y val="2.6615823010904351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21915300067730656"/>
                      <c:h val="6.3667207040296422E-2"/>
                    </c:manualLayout>
                  </c15:layout>
                </c:ext>
                <c:ext xmlns:c16="http://schemas.microsoft.com/office/drawing/2014/chart" uri="{C3380CC4-5D6E-409C-BE32-E72D297353CC}">
                  <c16:uniqueId val="{00000005-B671-41DD-8358-BACAD0F70BC5}"/>
                </c:ext>
              </c:extLst>
            </c:dLbl>
            <c:dLbl>
              <c:idx val="3"/>
              <c:layout>
                <c:manualLayout>
                  <c:x val="-3.1550987563305016E-2"/>
                  <c:y val="-1.9811104200900598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21043313624322363"/>
                      <c:h val="5.3234136174154699E-2"/>
                    </c:manualLayout>
                  </c15:layout>
                </c:ext>
                <c:ext xmlns:c16="http://schemas.microsoft.com/office/drawing/2014/chart" uri="{C3380CC4-5D6E-409C-BE32-E72D297353CC}">
                  <c16:uniqueId val="{00000014-220F-436B-B536-8C8751BAA212}"/>
                </c:ext>
              </c:extLst>
            </c:dLbl>
            <c:dLbl>
              <c:idx val="4"/>
              <c:layout>
                <c:manualLayout>
                  <c:x val="-4.0209520472179478E-3"/>
                  <c:y val="1.03242241778600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709852587755657"/>
                      <c:h val="6.7181372549019611E-2"/>
                    </c:manualLayout>
                  </c15:layout>
                </c:ext>
                <c:ext xmlns:c16="http://schemas.microsoft.com/office/drawing/2014/chart" uri="{C3380CC4-5D6E-409C-BE32-E72D297353CC}">
                  <c16:uniqueId val="{00000009-B671-41DD-8358-BACAD0F70BC5}"/>
                </c:ext>
              </c:extLst>
            </c:dLbl>
            <c:dLbl>
              <c:idx val="5"/>
              <c:layout>
                <c:manualLayout>
                  <c:x val="-0.20894633064589943"/>
                  <c:y val="2.451192681797123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671-41DD-8358-BACAD0F70BC5}"/>
                </c:ext>
              </c:extLst>
            </c:dLbl>
            <c:dLbl>
              <c:idx val="6"/>
              <c:layout>
                <c:manualLayout>
                  <c:x val="-0.25224178013948856"/>
                  <c:y val="-1.194032731202717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671-41DD-8358-BACAD0F70BC5}"/>
                </c:ext>
              </c:extLst>
            </c:dLbl>
            <c:dLbl>
              <c:idx val="7"/>
              <c:layout>
                <c:manualLayout>
                  <c:x val="-0.2576424501238242"/>
                  <c:y val="-3.988246873552570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671-41DD-8358-BACAD0F70BC5}"/>
                </c:ext>
              </c:extLst>
            </c:dLbl>
            <c:dLbl>
              <c:idx val="8"/>
              <c:layout>
                <c:manualLayout>
                  <c:x val="-0.11914410939416366"/>
                  <c:y val="-7.1897290412227879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9975575122189765"/>
                      <c:h val="3.3154624054346146E-2"/>
                    </c:manualLayout>
                  </c15:layout>
                </c:ext>
                <c:ext xmlns:c16="http://schemas.microsoft.com/office/drawing/2014/chart" uri="{C3380CC4-5D6E-409C-BE32-E72D297353CC}">
                  <c16:uniqueId val="{00000015-220F-436B-B536-8C8751BAA212}"/>
                </c:ext>
              </c:extLst>
            </c:dLbl>
            <c:dLbl>
              <c:idx val="9"/>
              <c:layout>
                <c:manualLayout>
                  <c:x val="-0.19220718258772951"/>
                  <c:y val="-9.735062528948589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21038726616343947"/>
                      <c:h val="4.5122549019607841E-2"/>
                    </c:manualLayout>
                  </c15:layout>
                </c:ext>
                <c:ext xmlns:c16="http://schemas.microsoft.com/office/drawing/2014/chart" uri="{C3380CC4-5D6E-409C-BE32-E72D297353CC}">
                  <c16:uniqueId val="{00000016-220F-436B-B536-8C8751BAA212}"/>
                </c:ext>
              </c:extLst>
            </c:dLbl>
            <c:dLbl>
              <c:idx val="10"/>
              <c:layout>
                <c:manualLayout>
                  <c:x val="-0.16176369061472762"/>
                  <c:y val="-0.1312252972054963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20F-436B-B536-8C8751BAA212}"/>
                </c:ext>
              </c:extLst>
            </c:dLbl>
            <c:dLbl>
              <c:idx val="11"/>
              <c:layout>
                <c:manualLayout>
                  <c:x val="-3.7834697970956885E-2"/>
                  <c:y val="-0.1687762467191601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8594105079276246"/>
                      <c:h val="4.5409526015130465E-2"/>
                    </c:manualLayout>
                  </c15:layout>
                </c:ext>
                <c:ext xmlns:c16="http://schemas.microsoft.com/office/drawing/2014/chart" uri="{C3380CC4-5D6E-409C-BE32-E72D297353CC}">
                  <c16:uniqueId val="{00000017-B671-41DD-8358-BACAD0F70BC5}"/>
                </c:ext>
              </c:extLst>
            </c:dLbl>
            <c:dLbl>
              <c:idx val="12"/>
              <c:layout>
                <c:manualLayout>
                  <c:x val="0.23719655227420713"/>
                  <c:y val="-0.3721956538520920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4001844941252154"/>
                      <c:h val="4.8552570634553031E-2"/>
                    </c:manualLayout>
                  </c15:layout>
                </c:ext>
                <c:ext xmlns:c16="http://schemas.microsoft.com/office/drawing/2014/chart" uri="{C3380CC4-5D6E-409C-BE32-E72D297353CC}">
                  <c16:uniqueId val="{00000018-220F-436B-B536-8C8751BAA212}"/>
                </c:ext>
              </c:extLst>
            </c:dLbl>
            <c:dLbl>
              <c:idx val="13"/>
              <c:layout>
                <c:manualLayout>
                  <c:x val="6.6629314560522124E-2"/>
                  <c:y val="-0.1379490890844526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671-41DD-8358-BACAD0F70BC5}"/>
                </c:ext>
              </c:extLst>
            </c:dLbl>
            <c:dLbl>
              <c:idx val="14"/>
              <c:layout>
                <c:manualLayout>
                  <c:x val="0.16082997513055802"/>
                  <c:y val="-9.706885903967889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20F-436B-B536-8C8751BAA212}"/>
                </c:ext>
              </c:extLst>
            </c:dLbl>
            <c:dLbl>
              <c:idx val="15"/>
              <c:layout>
                <c:manualLayout>
                  <c:x val="0.44580828301477254"/>
                  <c:y val="-0.18049405589007259"/>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40142652792778188"/>
                      <c:h val="5.1160838351088464E-2"/>
                    </c:manualLayout>
                  </c15:layout>
                </c:ext>
                <c:ext xmlns:c16="http://schemas.microsoft.com/office/drawing/2014/chart" uri="{C3380CC4-5D6E-409C-BE32-E72D297353CC}">
                  <c16:uniqueId val="{0000001A-220F-436B-B536-8C8751BAA212}"/>
                </c:ext>
              </c:extLst>
            </c:dLbl>
            <c:dLbl>
              <c:idx val="16"/>
              <c:layout>
                <c:manualLayout>
                  <c:x val="0.27835194836779575"/>
                  <c:y val="-0.1020188744789254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671-41DD-8358-BACAD0F70BC5}"/>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(Récapitulatif!$B$18:$B$21,Récapitulatif!$B$23:$B$30,Récapitulatif!$B$32:$B$36)</c:f>
              <c:strCache>
                <c:ptCount val="17"/>
                <c:pt idx="0">
                  <c:v>Habitation</c:v>
                </c:pt>
                <c:pt idx="1">
                  <c:v>Transport</c:v>
                </c:pt>
                <c:pt idx="2">
                  <c:v>Frais et assurances</c:v>
                </c:pt>
                <c:pt idx="3">
                  <c:v>Personnes à charge</c:v>
                </c:pt>
                <c:pt idx="4">
                  <c:v>Alimentation</c:v>
                </c:pt>
                <c:pt idx="5">
                  <c:v>Vêtements</c:v>
                </c:pt>
                <c:pt idx="6">
                  <c:v>Loisirs</c:v>
                </c:pt>
                <c:pt idx="7">
                  <c:v>Études</c:v>
                </c:pt>
                <c:pt idx="8">
                  <c:v>Soins personnels</c:v>
                </c:pt>
                <c:pt idx="9">
                  <c:v>Soins médicaux</c:v>
                </c:pt>
                <c:pt idx="10">
                  <c:v>Animaux</c:v>
                </c:pt>
                <c:pt idx="11">
                  <c:v>Dons et cadeaux</c:v>
                </c:pt>
                <c:pt idx="12">
                  <c:v>Cartes de crédit (Visa, Mastercard, Magasins)</c:v>
                </c:pt>
                <c:pt idx="13">
                  <c:v>Prêts</c:v>
                </c:pt>
                <c:pt idx="14">
                  <c:v>Gouvernements</c:v>
                </c:pt>
                <c:pt idx="15">
                  <c:v>Comptes (Bell, Hydro-Québec, Gaz, Vidéotron)</c:v>
                </c:pt>
                <c:pt idx="16">
                  <c:v>Autres dettes</c:v>
                </c:pt>
              </c:strCache>
            </c:strRef>
          </c:cat>
          <c:val>
            <c:numRef>
              <c:f>(Récapitulatif!$C$18:$C$21,Récapitulatif!$C$23:$C$30,Récapitulatif!$C$32:$C$36)</c:f>
              <c:numCache>
                <c:formatCode>[$$]#,##0.00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1CF7-499B-B066-312301278756}"/>
            </c:ext>
          </c:extLst>
        </c:ser>
        <c:dLbls>
          <c:dLblPos val="outEnd"/>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910590</xdr:rowOff>
    </xdr:from>
    <xdr:to>
      <xdr:col>8</xdr:col>
      <xdr:colOff>777240</xdr:colOff>
      <xdr:row>51</xdr:row>
      <xdr:rowOff>38100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30480" y="910590"/>
          <a:ext cx="7208520" cy="84239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latin typeface="Microsoft JhengHei UI" panose="020B0604030504040204" pitchFamily="34" charset="-120"/>
            <a:ea typeface="Microsoft JhengHei UI" panose="020B0604030504040204" pitchFamily="34" charset="-120"/>
          </a:endParaRPr>
        </a:p>
        <a:p>
          <a:r>
            <a:rPr lang="fr-CA" sz="1100">
              <a:latin typeface="Microsoft JhengHei UI" panose="020B0604030504040204" pitchFamily="34" charset="-120"/>
              <a:ea typeface="Microsoft JhengHei UI" panose="020B0604030504040204" pitchFamily="34" charset="-120"/>
            </a:rPr>
            <a:t>Voici quelques informations pour vous aider à compléter votre grille budgétaire.</a:t>
          </a:r>
        </a:p>
        <a:p>
          <a:endParaRPr lang="fr-CA" sz="1000">
            <a:latin typeface="Microsoft JhengHei UI" panose="020B0604030504040204" pitchFamily="34" charset="-120"/>
            <a:ea typeface="Microsoft JhengHei UI" panose="020B0604030504040204" pitchFamily="34" charset="-120"/>
          </a:endParaRPr>
        </a:p>
        <a:p>
          <a:r>
            <a:rPr lang="fr-CA" sz="1100" baseline="0">
              <a:latin typeface="Microsoft JhengHei UI" panose="020B0604030504040204" pitchFamily="34" charset="-120"/>
              <a:ea typeface="Microsoft JhengHei UI" panose="020B0604030504040204" pitchFamily="34" charset="-120"/>
            </a:rPr>
            <a:t>Commencez par remplir les onglets dans l'ordre suivant:</a:t>
          </a:r>
        </a:p>
        <a:p>
          <a:endParaRPr lang="fr-CA" sz="1100" baseline="0">
            <a:latin typeface="Microsoft JhengHei UI" panose="020B0604030504040204" pitchFamily="34" charset="-120"/>
            <a:ea typeface="Microsoft JhengHei UI" panose="020B0604030504040204" pitchFamily="34" charset="-120"/>
          </a:endParaRPr>
        </a:p>
        <a:p>
          <a:r>
            <a:rPr lang="fr-CA" sz="1100" baseline="0">
              <a:latin typeface="Microsoft JhengHei UI" panose="020B0604030504040204" pitchFamily="34" charset="-120"/>
              <a:ea typeface="Microsoft JhengHei UI" panose="020B0604030504040204" pitchFamily="34" charset="-120"/>
            </a:rPr>
            <a:t>	</a:t>
          </a:r>
          <a:r>
            <a:rPr lang="fr-CA" sz="1100" b="1" baseline="0">
              <a:latin typeface="Microsoft JhengHei UI" panose="020B0604030504040204" pitchFamily="34" charset="-120"/>
              <a:ea typeface="Microsoft JhengHei UI" panose="020B0604030504040204" pitchFamily="34" charset="-120"/>
            </a:rPr>
            <a:t>1  Bilan financier</a:t>
          </a:r>
        </a:p>
        <a:p>
          <a:r>
            <a:rPr lang="fr-CA" sz="1100" b="1" baseline="0">
              <a:latin typeface="Microsoft JhengHei UI" panose="020B0604030504040204" pitchFamily="34" charset="-120"/>
              <a:ea typeface="Microsoft JhengHei UI" panose="020B0604030504040204" pitchFamily="34" charset="-120"/>
            </a:rPr>
            <a:t>	2  Budget mensuel</a:t>
          </a:r>
        </a:p>
        <a:p>
          <a:r>
            <a:rPr lang="fr-CA" sz="1100" b="1" baseline="0">
              <a:latin typeface="Microsoft JhengHei UI" panose="020B0604030504040204" pitchFamily="34" charset="-120"/>
              <a:ea typeface="Microsoft JhengHei UI" panose="020B0604030504040204" pitchFamily="34" charset="-120"/>
            </a:rPr>
            <a:t>	3  Récapitulatif</a:t>
          </a:r>
        </a:p>
        <a:p>
          <a:r>
            <a:rPr lang="fr-CA" sz="1100" b="1" baseline="0">
              <a:latin typeface="Microsoft JhengHei UI" panose="020B0604030504040204" pitchFamily="34" charset="-120"/>
              <a:ea typeface="Microsoft JhengHei UI" panose="020B0604030504040204" pitchFamily="34" charset="-120"/>
            </a:rPr>
            <a:t>	4  Suivi budgétaire annuel</a:t>
          </a:r>
        </a:p>
        <a:p>
          <a:endParaRPr lang="fr-CA" sz="1100" baseline="0">
            <a:latin typeface="Microsoft JhengHei UI" panose="020B0604030504040204" pitchFamily="34" charset="-120"/>
            <a:ea typeface="Microsoft JhengHei UI" panose="020B0604030504040204" pitchFamily="34" charset="-120"/>
          </a:endParaRPr>
        </a:p>
        <a:p>
          <a:r>
            <a:rPr lang="fr-CA" sz="1100" baseline="0">
              <a:latin typeface="Microsoft JhengHei UI" panose="020B0604030504040204" pitchFamily="34" charset="-120"/>
              <a:ea typeface="Microsoft JhengHei UI" panose="020B0604030504040204" pitchFamily="34" charset="-120"/>
            </a:rPr>
            <a:t>L'onglet "Récapitulatif" se complétera seul (les sections Recommandations et Commentaires sont complétées par une/un conseiller budgétaire).</a:t>
          </a:r>
        </a:p>
        <a:p>
          <a:endParaRPr lang="fr-CA" sz="1000" baseline="0">
            <a:latin typeface="Microsoft JhengHei UI" panose="020B0604030504040204" pitchFamily="34" charset="-120"/>
            <a:ea typeface="Microsoft JhengHei UI" panose="020B0604030504040204" pitchFamily="34" charset="-120"/>
          </a:endParaRPr>
        </a:p>
        <a:p>
          <a:r>
            <a:rPr lang="fr-CA" sz="1100" baseline="0">
              <a:latin typeface="Microsoft JhengHei UI" panose="020B0604030504040204" pitchFamily="34" charset="-120"/>
              <a:ea typeface="Microsoft JhengHei UI" panose="020B0604030504040204" pitchFamily="34" charset="-120"/>
            </a:rPr>
            <a:t>L'onglet "Suivi budget annuel" vous aidera à faire votre suivi budgétaire tout au long de l'année. Vous pouvez commencer en modifiant "inscrire le mois concerné" par le mois où vous voulez commencer. </a:t>
          </a:r>
        </a:p>
        <a:p>
          <a:endParaRPr lang="fr-CA" sz="1100" baseline="0">
            <a:latin typeface="Microsoft JhengHei UI" panose="020B0604030504040204" pitchFamily="34" charset="-120"/>
            <a:ea typeface="Microsoft JhengHei UI" panose="020B0604030504040204" pitchFamily="34" charset="-120"/>
          </a:endParaRPr>
        </a:p>
        <a:p>
          <a:r>
            <a:rPr lang="fr-CA" sz="1100" b="1" u="sng" baseline="0">
              <a:latin typeface="Microsoft JhengHei UI" panose="020B0604030504040204" pitchFamily="34" charset="-120"/>
              <a:ea typeface="Microsoft JhengHei UI" panose="020B0604030504040204" pitchFamily="34" charset="-120"/>
            </a:rPr>
            <a:t>Trucs</a:t>
          </a:r>
        </a:p>
        <a:p>
          <a:r>
            <a:rPr lang="fr-CA" sz="1100" baseline="0">
              <a:latin typeface="Microsoft JhengHei UI" panose="020B0604030504040204" pitchFamily="34" charset="-120"/>
              <a:ea typeface="Microsoft JhengHei UI" panose="020B0604030504040204" pitchFamily="34" charset="-120"/>
            </a:rPr>
            <a:t>Pour calculer vos dépenses hebdomadaires, vous pouvez multiplier par "4,3" parce qu'il y a 2 mois dans l'année qui contiennent 5 semaines.  Par exemple, si vous dépensez 100$ par semaine pour faire votre épicerie, vous pouvez inscrire la formule suivante dans la case appropriée: =100*4,3 et le total qui appararaitra sera 430$ par mois.</a:t>
          </a:r>
        </a:p>
        <a:p>
          <a:endParaRPr lang="fr-CA" sz="1000" baseline="0">
            <a:latin typeface="Microsoft JhengHei UI" panose="020B0604030504040204" pitchFamily="34" charset="-120"/>
            <a:ea typeface="Microsoft JhengHei UI" panose="020B0604030504040204" pitchFamily="34" charset="-120"/>
          </a:endParaRPr>
        </a:p>
        <a:p>
          <a:r>
            <a:rPr lang="fr-CA" sz="1100" baseline="0">
              <a:latin typeface="Microsoft JhengHei UI" panose="020B0604030504040204" pitchFamily="34" charset="-120"/>
              <a:ea typeface="Microsoft JhengHei UI" panose="020B0604030504040204" pitchFamily="34" charset="-120"/>
            </a:rPr>
            <a:t>Pour calculer un revenu reçu 4 fois par année sur une base mensuelle, tel que le crédit de TPS, vous pouvez indiquer le montant reçu entre parenthèses et le diviser par 12. Par exemple, si vous recevez 40$ tous les 3 mois en remboursement de crédit de TPS, vous pouvez inscrire: =(40*4)/12</a:t>
          </a:r>
        </a:p>
        <a:p>
          <a:endParaRPr lang="fr-CA" sz="1000" baseline="0">
            <a:latin typeface="Microsoft JhengHei UI" panose="020B0604030504040204" pitchFamily="34" charset="-120"/>
            <a:ea typeface="Microsoft JhengHei UI" panose="020B0604030504040204" pitchFamily="34" charset="-120"/>
          </a:endParaRPr>
        </a:p>
        <a:p>
          <a:r>
            <a:rPr lang="fr-CA" sz="1100" baseline="0">
              <a:latin typeface="Microsoft JhengHei UI" panose="020B0604030504040204" pitchFamily="34" charset="-120"/>
              <a:ea typeface="Microsoft JhengHei UI" panose="020B0604030504040204" pitchFamily="34" charset="-120"/>
            </a:rPr>
            <a:t>Vous avez des questions? Vous aimeriez avoir de l'aide? N'hésitez surtout pas à communiquer avec Option consommateurs, un conseiller budgétaire pourra répondre à vos questions et, si vous le désirez, pourra vous offrir une consultation budégtaire gratuitement. </a:t>
          </a:r>
        </a:p>
        <a:p>
          <a:endParaRPr lang="fr-CA" sz="1100" baseline="0">
            <a:latin typeface="Microsoft JhengHei UI" panose="020B0604030504040204" pitchFamily="34" charset="-120"/>
            <a:ea typeface="Microsoft JhengHei UI" panose="020B0604030504040204" pitchFamily="34" charset="-120"/>
          </a:endParaRPr>
        </a:p>
        <a:p>
          <a:r>
            <a:rPr lang="fr-CA" sz="1100" b="1" baseline="0">
              <a:latin typeface="Microsoft JhengHei UI" panose="020B0604030504040204" pitchFamily="34" charset="-120"/>
              <a:ea typeface="Microsoft JhengHei UI" panose="020B0604030504040204" pitchFamily="34" charset="-120"/>
            </a:rPr>
            <a:t>Pour nous contacter:		</a:t>
          </a:r>
          <a:r>
            <a:rPr lang="fr-CA" sz="1200" b="1" baseline="0">
              <a:solidFill>
                <a:schemeClr val="accent5"/>
              </a:solidFill>
              <a:latin typeface="Microsoft JhengHei UI" panose="020B0604030504040204" pitchFamily="34" charset="-120"/>
              <a:ea typeface="Microsoft JhengHei UI" panose="020B0604030504040204" pitchFamily="34" charset="-120"/>
            </a:rPr>
            <a:t>Option consommateurs</a:t>
          </a:r>
        </a:p>
        <a:p>
          <a:r>
            <a:rPr lang="fr-CA" sz="1100" baseline="0">
              <a:latin typeface="Microsoft JhengHei UI" panose="020B0604030504040204" pitchFamily="34" charset="-120"/>
              <a:ea typeface="Microsoft JhengHei UI" panose="020B0604030504040204" pitchFamily="34" charset="-120"/>
            </a:rPr>
            <a:t>			514 598-7288</a:t>
          </a:r>
        </a:p>
        <a:p>
          <a:r>
            <a:rPr lang="fr-CA" sz="1100" baseline="0">
              <a:latin typeface="Microsoft JhengHei UI" panose="020B0604030504040204" pitchFamily="34" charset="-120"/>
              <a:ea typeface="Microsoft JhengHei UI" panose="020B0604030504040204" pitchFamily="34" charset="-120"/>
            </a:rPr>
            <a:t>			info@option-consommateurs.org </a:t>
          </a:r>
        </a:p>
      </xdr:txBody>
    </xdr:sp>
    <xdr:clientData/>
  </xdr:twoCellAnchor>
  <xdr:twoCellAnchor editAs="oneCell">
    <xdr:from>
      <xdr:col>7</xdr:col>
      <xdr:colOff>731520</xdr:colOff>
      <xdr:row>0</xdr:row>
      <xdr:rowOff>68580</xdr:rowOff>
    </xdr:from>
    <xdr:to>
      <xdr:col>8</xdr:col>
      <xdr:colOff>678180</xdr:colOff>
      <xdr:row>0</xdr:row>
      <xdr:rowOff>855927</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8880" y="68580"/>
          <a:ext cx="739140" cy="787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372469</xdr:colOff>
      <xdr:row>0</xdr:row>
      <xdr:rowOff>61721</xdr:rowOff>
    </xdr:from>
    <xdr:to>
      <xdr:col>10</xdr:col>
      <xdr:colOff>1531620</xdr:colOff>
      <xdr:row>0</xdr:row>
      <xdr:rowOff>1207143</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1089" y="61721"/>
          <a:ext cx="1159151" cy="11454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1054100</xdr:colOff>
      <xdr:row>0</xdr:row>
      <xdr:rowOff>17780</xdr:rowOff>
    </xdr:from>
    <xdr:to>
      <xdr:col>4</xdr:col>
      <xdr:colOff>520931</xdr:colOff>
      <xdr:row>1</xdr:row>
      <xdr:rowOff>571500</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9980" y="17780"/>
          <a:ext cx="972820" cy="972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160020</xdr:rowOff>
    </xdr:from>
    <xdr:to>
      <xdr:col>6</xdr:col>
      <xdr:colOff>670560</xdr:colOff>
      <xdr:row>6</xdr:row>
      <xdr:rowOff>22860</xdr:rowOff>
    </xdr:to>
    <xdr:graphicFrame macro="">
      <xdr:nvGraphicFramePr>
        <xdr:cNvPr id="3" name="Graphique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868680</xdr:colOff>
      <xdr:row>15</xdr:row>
      <xdr:rowOff>469900</xdr:rowOff>
    </xdr:from>
    <xdr:to>
      <xdr:col>10</xdr:col>
      <xdr:colOff>927100</xdr:colOff>
      <xdr:row>36</xdr:row>
      <xdr:rowOff>165100</xdr:rowOff>
    </xdr:to>
    <xdr:graphicFrame macro="">
      <xdr:nvGraphicFramePr>
        <xdr:cNvPr id="6" name="Graphique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990600</xdr:colOff>
      <xdr:row>53</xdr:row>
      <xdr:rowOff>86360</xdr:rowOff>
    </xdr:from>
    <xdr:to>
      <xdr:col>11</xdr:col>
      <xdr:colOff>0</xdr:colOff>
      <xdr:row>56</xdr:row>
      <xdr:rowOff>187138</xdr:rowOff>
    </xdr:to>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56800" y="13688060"/>
          <a:ext cx="4610100" cy="710378"/>
        </a:xfrm>
        <a:prstGeom prst="rect">
          <a:avLst/>
        </a:prstGeom>
      </xdr:spPr>
    </xdr:pic>
    <xdr:clientData/>
  </xdr:twoCellAnchor>
  <xdr:twoCellAnchor>
    <xdr:from>
      <xdr:col>4</xdr:col>
      <xdr:colOff>198120</xdr:colOff>
      <xdr:row>12</xdr:row>
      <xdr:rowOff>15240</xdr:rowOff>
    </xdr:from>
    <xdr:to>
      <xdr:col>4</xdr:col>
      <xdr:colOff>914400</xdr:colOff>
      <xdr:row>12</xdr:row>
      <xdr:rowOff>236220</xdr:rowOff>
    </xdr:to>
    <xdr:sp macro="" textlink="">
      <xdr:nvSpPr>
        <xdr:cNvPr id="2" name="Flèche : droite 1">
          <a:extLst>
            <a:ext uri="{FF2B5EF4-FFF2-40B4-BE49-F238E27FC236}">
              <a16:creationId xmlns:a16="http://schemas.microsoft.com/office/drawing/2014/main" id="{00000000-0008-0000-0400-000002000000}"/>
            </a:ext>
          </a:extLst>
        </xdr:cNvPr>
        <xdr:cNvSpPr/>
      </xdr:nvSpPr>
      <xdr:spPr>
        <a:xfrm rot="10800000">
          <a:off x="6195060" y="3535680"/>
          <a:ext cx="716280" cy="220980"/>
        </a:xfrm>
        <a:prstGeom prst="right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144780</xdr:colOff>
      <xdr:row>149</xdr:row>
      <xdr:rowOff>46566</xdr:rowOff>
    </xdr:from>
    <xdr:to>
      <xdr:col>1</xdr:col>
      <xdr:colOff>922020</xdr:colOff>
      <xdr:row>149</xdr:row>
      <xdr:rowOff>358986</xdr:rowOff>
    </xdr:to>
    <xdr:sp macro="" textlink="">
      <xdr:nvSpPr>
        <xdr:cNvPr id="3" name="Flèche : gauche 2">
          <a:extLst>
            <a:ext uri="{FF2B5EF4-FFF2-40B4-BE49-F238E27FC236}">
              <a16:creationId xmlns:a16="http://schemas.microsoft.com/office/drawing/2014/main" id="{00000000-0008-0000-0500-000003000000}"/>
            </a:ext>
          </a:extLst>
        </xdr:cNvPr>
        <xdr:cNvSpPr/>
      </xdr:nvSpPr>
      <xdr:spPr>
        <a:xfrm rot="10800000">
          <a:off x="144780" y="38011099"/>
          <a:ext cx="1175173" cy="312420"/>
        </a:xfrm>
        <a:prstGeom prst="leftArrow">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fr-CA"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480060</xdr:colOff>
      <xdr:row>34</xdr:row>
      <xdr:rowOff>114300</xdr:rowOff>
    </xdr:from>
    <xdr:to>
      <xdr:col>9</xdr:col>
      <xdr:colOff>373380</xdr:colOff>
      <xdr:row>43</xdr:row>
      <xdr:rowOff>0</xdr:rowOff>
    </xdr:to>
    <xdr:sp macro="" textlink="">
      <xdr:nvSpPr>
        <xdr:cNvPr id="2" name="ZoneTexte 1">
          <a:extLst>
            <a:ext uri="{FF2B5EF4-FFF2-40B4-BE49-F238E27FC236}">
              <a16:creationId xmlns:a16="http://schemas.microsoft.com/office/drawing/2014/main" id="{00000000-0008-0000-0600-000002000000}"/>
            </a:ext>
          </a:extLst>
        </xdr:cNvPr>
        <xdr:cNvSpPr txBox="1"/>
      </xdr:nvSpPr>
      <xdr:spPr>
        <a:xfrm>
          <a:off x="9204960" y="6598920"/>
          <a:ext cx="1478280" cy="177546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latin typeface="Arial" panose="020B0604020202020204" pitchFamily="34" charset="0"/>
              <a:cs typeface="Arial" panose="020B0604020202020204" pitchFamily="34" charset="0"/>
            </a:rPr>
            <a:t>Outre la mise de fonds, il faut prévoir un certain montant avant l'achat d'une nouvelle résidence afin de défrayer</a:t>
          </a:r>
          <a:r>
            <a:rPr lang="fr-CA" sz="1200" baseline="0">
              <a:latin typeface="Arial" panose="020B0604020202020204" pitchFamily="34" charset="0"/>
              <a:cs typeface="Arial" panose="020B0604020202020204" pitchFamily="34" charset="0"/>
            </a:rPr>
            <a:t> certains frais nécessaires. </a:t>
          </a:r>
          <a:endParaRPr lang="fr-CA" sz="1200">
            <a:latin typeface="Arial" panose="020B0604020202020204" pitchFamily="34" charset="0"/>
            <a:cs typeface="Arial" panose="020B0604020202020204" pitchFamily="34" charset="0"/>
          </a:endParaRPr>
        </a:p>
      </xdr:txBody>
    </xdr:sp>
    <xdr:clientData/>
  </xdr:twoCellAnchor>
  <xdr:twoCellAnchor>
    <xdr:from>
      <xdr:col>7</xdr:col>
      <xdr:colOff>464820</xdr:colOff>
      <xdr:row>29</xdr:row>
      <xdr:rowOff>83820</xdr:rowOff>
    </xdr:from>
    <xdr:to>
      <xdr:col>10</xdr:col>
      <xdr:colOff>45720</xdr:colOff>
      <xdr:row>32</xdr:row>
      <xdr:rowOff>53340</xdr:rowOff>
    </xdr:to>
    <xdr:sp macro="" textlink="">
      <xdr:nvSpPr>
        <xdr:cNvPr id="3" name="ZoneTexte 2">
          <a:extLst>
            <a:ext uri="{FF2B5EF4-FFF2-40B4-BE49-F238E27FC236}">
              <a16:creationId xmlns:a16="http://schemas.microsoft.com/office/drawing/2014/main" id="{00000000-0008-0000-0600-000003000000}"/>
            </a:ext>
          </a:extLst>
        </xdr:cNvPr>
        <xdr:cNvSpPr txBox="1"/>
      </xdr:nvSpPr>
      <xdr:spPr>
        <a:xfrm>
          <a:off x="9189720" y="5615940"/>
          <a:ext cx="1958340" cy="57912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latin typeface="Arial" panose="020B0604020202020204" pitchFamily="34" charset="0"/>
              <a:cs typeface="Arial" panose="020B0604020202020204" pitchFamily="34" charset="0"/>
            </a:rPr>
            <a:t>Il faut répartir les composantes de ce montant dans votre budget.</a:t>
          </a:r>
          <a:r>
            <a:rPr lang="fr-CA" sz="1100" baseline="0">
              <a:latin typeface="Arial" panose="020B0604020202020204" pitchFamily="34" charset="0"/>
              <a:cs typeface="Arial" panose="020B0604020202020204" pitchFamily="34" charset="0"/>
            </a:rPr>
            <a:t> </a:t>
          </a:r>
          <a:endParaRPr lang="fr-CA" sz="1100">
            <a:latin typeface="Arial" panose="020B0604020202020204" pitchFamily="34" charset="0"/>
            <a:cs typeface="Arial" panose="020B0604020202020204" pitchFamily="34" charset="0"/>
          </a:endParaRPr>
        </a:p>
      </xdr:txBody>
    </xdr:sp>
    <xdr:clientData/>
  </xdr:twoCellAnchor>
  <xdr:twoCellAnchor>
    <xdr:from>
      <xdr:col>7</xdr:col>
      <xdr:colOff>487680</xdr:colOff>
      <xdr:row>23</xdr:row>
      <xdr:rowOff>198120</xdr:rowOff>
    </xdr:from>
    <xdr:to>
      <xdr:col>13</xdr:col>
      <xdr:colOff>579120</xdr:colOff>
      <xdr:row>27</xdr:row>
      <xdr:rowOff>15240</xdr:rowOff>
    </xdr:to>
    <xdr:sp macro="" textlink="">
      <xdr:nvSpPr>
        <xdr:cNvPr id="4" name="ZoneTexte 3">
          <a:extLst>
            <a:ext uri="{FF2B5EF4-FFF2-40B4-BE49-F238E27FC236}">
              <a16:creationId xmlns:a16="http://schemas.microsoft.com/office/drawing/2014/main" id="{00000000-0008-0000-0600-000004000000}"/>
            </a:ext>
          </a:extLst>
        </xdr:cNvPr>
        <xdr:cNvSpPr txBox="1"/>
      </xdr:nvSpPr>
      <xdr:spPr>
        <a:xfrm>
          <a:off x="9212580" y="4533900"/>
          <a:ext cx="4846320" cy="61722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Devrait se situer entre</a:t>
          </a:r>
          <a:r>
            <a:rPr lang="fr-CA" sz="1100" baseline="0"/>
            <a:t> 1% à 2% de la valeur de la maison. Pour une maison de 300 000$ cela devrait se situer entre 3 000$ et 6 000$ par année, donc il faut prvoir une épargne mensuel entre 200$ et 500$. source: shorturl.at/aFJSW</a:t>
          </a:r>
          <a:endParaRPr lang="fr-CA" sz="1100"/>
        </a:p>
      </xdr:txBody>
    </xdr:sp>
    <xdr:clientData/>
  </xdr:twoCellAnchor>
  <xdr:twoCellAnchor>
    <xdr:from>
      <xdr:col>7</xdr:col>
      <xdr:colOff>106680</xdr:colOff>
      <xdr:row>25</xdr:row>
      <xdr:rowOff>114300</xdr:rowOff>
    </xdr:from>
    <xdr:to>
      <xdr:col>7</xdr:col>
      <xdr:colOff>434340</xdr:colOff>
      <xdr:row>25</xdr:row>
      <xdr:rowOff>114300</xdr:rowOff>
    </xdr:to>
    <xdr:cxnSp macro="">
      <xdr:nvCxnSpPr>
        <xdr:cNvPr id="5" name="Connecteur droit avec flèche 4">
          <a:extLst>
            <a:ext uri="{FF2B5EF4-FFF2-40B4-BE49-F238E27FC236}">
              <a16:creationId xmlns:a16="http://schemas.microsoft.com/office/drawing/2014/main" id="{00000000-0008-0000-0600-000005000000}"/>
            </a:ext>
          </a:extLst>
        </xdr:cNvPr>
        <xdr:cNvCxnSpPr/>
      </xdr:nvCxnSpPr>
      <xdr:spPr>
        <a:xfrm flipH="1">
          <a:off x="8831580" y="4861560"/>
          <a:ext cx="327660" cy="0"/>
        </a:xfrm>
        <a:prstGeom prst="straightConnector1">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99060</xdr:colOff>
      <xdr:row>31</xdr:row>
      <xdr:rowOff>121920</xdr:rowOff>
    </xdr:from>
    <xdr:to>
      <xdr:col>7</xdr:col>
      <xdr:colOff>426720</xdr:colOff>
      <xdr:row>31</xdr:row>
      <xdr:rowOff>121920</xdr:rowOff>
    </xdr:to>
    <xdr:cxnSp macro="">
      <xdr:nvCxnSpPr>
        <xdr:cNvPr id="6" name="Connecteur droit avec flèche 5">
          <a:extLst>
            <a:ext uri="{FF2B5EF4-FFF2-40B4-BE49-F238E27FC236}">
              <a16:creationId xmlns:a16="http://schemas.microsoft.com/office/drawing/2014/main" id="{00000000-0008-0000-0600-000006000000}"/>
            </a:ext>
          </a:extLst>
        </xdr:cNvPr>
        <xdr:cNvCxnSpPr/>
      </xdr:nvCxnSpPr>
      <xdr:spPr>
        <a:xfrm flipH="1">
          <a:off x="8823960" y="6027420"/>
          <a:ext cx="327660" cy="0"/>
        </a:xfrm>
        <a:prstGeom prst="straightConnector1">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xdr:colOff>
      <xdr:row>21</xdr:row>
      <xdr:rowOff>167640</xdr:rowOff>
    </xdr:from>
    <xdr:to>
      <xdr:col>7</xdr:col>
      <xdr:colOff>426720</xdr:colOff>
      <xdr:row>22</xdr:row>
      <xdr:rowOff>106680</xdr:rowOff>
    </xdr:to>
    <xdr:cxnSp macro="">
      <xdr:nvCxnSpPr>
        <xdr:cNvPr id="7" name="Connecteur droit avec flèche 6">
          <a:extLst>
            <a:ext uri="{FF2B5EF4-FFF2-40B4-BE49-F238E27FC236}">
              <a16:creationId xmlns:a16="http://schemas.microsoft.com/office/drawing/2014/main" id="{00000000-0008-0000-0600-000007000000}"/>
            </a:ext>
          </a:extLst>
        </xdr:cNvPr>
        <xdr:cNvCxnSpPr/>
      </xdr:nvCxnSpPr>
      <xdr:spPr>
        <a:xfrm flipH="1">
          <a:off x="8755380" y="4122420"/>
          <a:ext cx="396240" cy="114300"/>
        </a:xfrm>
        <a:prstGeom prst="straightConnector1">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487680</xdr:colOff>
      <xdr:row>20</xdr:row>
      <xdr:rowOff>106680</xdr:rowOff>
    </xdr:from>
    <xdr:to>
      <xdr:col>13</xdr:col>
      <xdr:colOff>579120</xdr:colOff>
      <xdr:row>23</xdr:row>
      <xdr:rowOff>152400</xdr:rowOff>
    </xdr:to>
    <xdr:sp macro="" textlink="">
      <xdr:nvSpPr>
        <xdr:cNvPr id="8" name="ZoneTexte 7">
          <a:extLst>
            <a:ext uri="{FF2B5EF4-FFF2-40B4-BE49-F238E27FC236}">
              <a16:creationId xmlns:a16="http://schemas.microsoft.com/office/drawing/2014/main" id="{00000000-0008-0000-0600-000008000000}"/>
            </a:ext>
          </a:extLst>
        </xdr:cNvPr>
        <xdr:cNvSpPr txBox="1"/>
      </xdr:nvSpPr>
      <xdr:spPr>
        <a:xfrm>
          <a:off x="9212580" y="3870960"/>
          <a:ext cx="4846320" cy="61722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Plusieurs institutions financières</a:t>
          </a:r>
          <a:r>
            <a:rPr lang="fr-CA" sz="1100" baseline="0"/>
            <a:t> offrent sur les sites internet des outils de simulation, vous pouvez vérifier... tout en sachant que ces simulations n'incluent pas les assurances qui peuvent être requisent</a:t>
          </a:r>
          <a:endParaRPr lang="fr-CA" sz="1100"/>
        </a:p>
      </xdr:txBody>
    </xdr:sp>
    <xdr:clientData/>
  </xdr:twoCellAnchor>
  <xdr:twoCellAnchor>
    <xdr:from>
      <xdr:col>5</xdr:col>
      <xdr:colOff>2202180</xdr:colOff>
      <xdr:row>20</xdr:row>
      <xdr:rowOff>160020</xdr:rowOff>
    </xdr:from>
    <xdr:to>
      <xdr:col>5</xdr:col>
      <xdr:colOff>3246120</xdr:colOff>
      <xdr:row>31</xdr:row>
      <xdr:rowOff>0</xdr:rowOff>
    </xdr:to>
    <xdr:cxnSp macro="">
      <xdr:nvCxnSpPr>
        <xdr:cNvPr id="10" name="Connecteur droit avec flèche 9">
          <a:extLst>
            <a:ext uri="{FF2B5EF4-FFF2-40B4-BE49-F238E27FC236}">
              <a16:creationId xmlns:a16="http://schemas.microsoft.com/office/drawing/2014/main" id="{00000000-0008-0000-0600-00000A000000}"/>
            </a:ext>
          </a:extLst>
        </xdr:cNvPr>
        <xdr:cNvCxnSpPr/>
      </xdr:nvCxnSpPr>
      <xdr:spPr>
        <a:xfrm>
          <a:off x="6164580" y="3924300"/>
          <a:ext cx="1043940" cy="2004060"/>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731520</xdr:colOff>
      <xdr:row>34</xdr:row>
      <xdr:rowOff>167640</xdr:rowOff>
    </xdr:from>
    <xdr:to>
      <xdr:col>5</xdr:col>
      <xdr:colOff>3017520</xdr:colOff>
      <xdr:row>42</xdr:row>
      <xdr:rowOff>114300</xdr:rowOff>
    </xdr:to>
    <xdr:cxnSp macro="">
      <xdr:nvCxnSpPr>
        <xdr:cNvPr id="12" name="Connecteur droit avec flèche 11">
          <a:extLst>
            <a:ext uri="{FF2B5EF4-FFF2-40B4-BE49-F238E27FC236}">
              <a16:creationId xmlns:a16="http://schemas.microsoft.com/office/drawing/2014/main" id="{00000000-0008-0000-0600-00000C000000}"/>
            </a:ext>
          </a:extLst>
        </xdr:cNvPr>
        <xdr:cNvCxnSpPr/>
      </xdr:nvCxnSpPr>
      <xdr:spPr>
        <a:xfrm>
          <a:off x="4693920" y="6675120"/>
          <a:ext cx="2286000" cy="1554480"/>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Palette OC">
      <a:dk1>
        <a:sysClr val="windowText" lastClr="000000"/>
      </a:dk1>
      <a:lt1>
        <a:sysClr val="window" lastClr="FFFFFF"/>
      </a:lt1>
      <a:dk2>
        <a:srgbClr val="0214A2"/>
      </a:dk2>
      <a:lt2>
        <a:srgbClr val="CCECFF"/>
      </a:lt2>
      <a:accent1>
        <a:srgbClr val="F5CE49"/>
      </a:accent1>
      <a:accent2>
        <a:srgbClr val="FA6126"/>
      </a:accent2>
      <a:accent3>
        <a:srgbClr val="253CF5"/>
      </a:accent3>
      <a:accent4>
        <a:srgbClr val="C2272F"/>
      </a:accent4>
      <a:accent5>
        <a:srgbClr val="F4333C"/>
      </a:accent5>
      <a:accent6>
        <a:srgbClr val="0214A2"/>
      </a:accent6>
      <a:hlink>
        <a:srgbClr val="253CF5"/>
      </a:hlink>
      <a:folHlink>
        <a:srgbClr val="F4333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mhc-schl.gc.ca/fr/professionnels/financement-de-projets-et-financement-hypothecaire/assurance-pret-hypothecaire/aph-po-et-petits-immeubles-locatifs/schl-ach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73581-1907-4A25-AD35-E3E5F832EAC1}">
  <sheetPr>
    <pageSetUpPr fitToPage="1"/>
  </sheetPr>
  <dimension ref="A1:I52"/>
  <sheetViews>
    <sheetView showGridLines="0" showRowColHeaders="0" topLeftCell="A29" zoomScaleNormal="100" workbookViewId="0">
      <selection activeCell="L30" sqref="L30"/>
    </sheetView>
  </sheetViews>
  <sheetFormatPr baseColWidth="10" defaultRowHeight="13.2" x14ac:dyDescent="0.25"/>
  <sheetData>
    <row r="1" spans="1:9" ht="72" customHeight="1" x14ac:dyDescent="0.25">
      <c r="A1" s="451" t="s">
        <v>248</v>
      </c>
      <c r="B1" s="452"/>
      <c r="C1" s="452"/>
      <c r="D1" s="452"/>
      <c r="E1" s="452"/>
      <c r="F1" s="452"/>
      <c r="G1" s="452"/>
      <c r="H1" s="452"/>
      <c r="I1" s="453"/>
    </row>
    <row r="2" spans="1:9" x14ac:dyDescent="0.25">
      <c r="A2" s="430"/>
      <c r="I2" s="431"/>
    </row>
    <row r="3" spans="1:9" x14ac:dyDescent="0.25">
      <c r="A3" s="430"/>
      <c r="I3" s="431"/>
    </row>
    <row r="4" spans="1:9" x14ac:dyDescent="0.25">
      <c r="A4" s="430"/>
      <c r="I4" s="431"/>
    </row>
    <row r="5" spans="1:9" x14ac:dyDescent="0.25">
      <c r="A5" s="430"/>
      <c r="I5" s="431"/>
    </row>
    <row r="6" spans="1:9" x14ac:dyDescent="0.25">
      <c r="A6" s="430"/>
      <c r="I6" s="431"/>
    </row>
    <row r="7" spans="1:9" x14ac:dyDescent="0.25">
      <c r="A7" s="430"/>
      <c r="I7" s="431"/>
    </row>
    <row r="8" spans="1:9" x14ac:dyDescent="0.25">
      <c r="A8" s="430"/>
      <c r="I8" s="431"/>
    </row>
    <row r="9" spans="1:9" x14ac:dyDescent="0.25">
      <c r="A9" s="430"/>
      <c r="I9" s="431"/>
    </row>
    <row r="10" spans="1:9" x14ac:dyDescent="0.25">
      <c r="A10" s="430"/>
      <c r="I10" s="431"/>
    </row>
    <row r="11" spans="1:9" x14ac:dyDescent="0.25">
      <c r="A11" s="430"/>
      <c r="I11" s="431"/>
    </row>
    <row r="12" spans="1:9" x14ac:dyDescent="0.25">
      <c r="A12" s="430"/>
      <c r="I12" s="431"/>
    </row>
    <row r="13" spans="1:9" x14ac:dyDescent="0.25">
      <c r="A13" s="430"/>
      <c r="I13" s="431"/>
    </row>
    <row r="14" spans="1:9" x14ac:dyDescent="0.25">
      <c r="A14" s="430"/>
      <c r="I14" s="431"/>
    </row>
    <row r="15" spans="1:9" x14ac:dyDescent="0.25">
      <c r="A15" s="430"/>
      <c r="I15" s="431"/>
    </row>
    <row r="16" spans="1:9" x14ac:dyDescent="0.25">
      <c r="A16" s="430"/>
      <c r="I16" s="431"/>
    </row>
    <row r="17" spans="1:9" x14ac:dyDescent="0.25">
      <c r="A17" s="430"/>
      <c r="I17" s="431"/>
    </row>
    <row r="18" spans="1:9" x14ac:dyDescent="0.25">
      <c r="A18" s="430"/>
      <c r="I18" s="431"/>
    </row>
    <row r="19" spans="1:9" x14ac:dyDescent="0.25">
      <c r="A19" s="430"/>
      <c r="I19" s="431"/>
    </row>
    <row r="20" spans="1:9" x14ac:dyDescent="0.25">
      <c r="A20" s="430"/>
      <c r="I20" s="431"/>
    </row>
    <row r="21" spans="1:9" x14ac:dyDescent="0.25">
      <c r="A21" s="430"/>
      <c r="I21" s="431"/>
    </row>
    <row r="22" spans="1:9" x14ac:dyDescent="0.25">
      <c r="A22" s="430"/>
      <c r="I22" s="431"/>
    </row>
    <row r="23" spans="1:9" x14ac:dyDescent="0.25">
      <c r="A23" s="430"/>
      <c r="I23" s="431"/>
    </row>
    <row r="24" spans="1:9" x14ac:dyDescent="0.25">
      <c r="A24" s="430"/>
      <c r="I24" s="431"/>
    </row>
    <row r="25" spans="1:9" x14ac:dyDescent="0.25">
      <c r="A25" s="430"/>
      <c r="I25" s="431"/>
    </row>
    <row r="26" spans="1:9" x14ac:dyDescent="0.25">
      <c r="A26" s="430"/>
      <c r="I26" s="431"/>
    </row>
    <row r="27" spans="1:9" x14ac:dyDescent="0.25">
      <c r="A27" s="430"/>
      <c r="I27" s="431"/>
    </row>
    <row r="28" spans="1:9" x14ac:dyDescent="0.25">
      <c r="A28" s="430"/>
      <c r="I28" s="431"/>
    </row>
    <row r="29" spans="1:9" x14ac:dyDescent="0.25">
      <c r="A29" s="430"/>
      <c r="I29" s="431"/>
    </row>
    <row r="30" spans="1:9" x14ac:dyDescent="0.25">
      <c r="A30" s="430"/>
      <c r="I30" s="431"/>
    </row>
    <row r="31" spans="1:9" x14ac:dyDescent="0.25">
      <c r="A31" s="430"/>
      <c r="I31" s="431"/>
    </row>
    <row r="32" spans="1:9" x14ac:dyDescent="0.25">
      <c r="A32" s="430"/>
      <c r="I32" s="431"/>
    </row>
    <row r="33" spans="1:9" x14ac:dyDescent="0.25">
      <c r="A33" s="430"/>
      <c r="I33" s="431"/>
    </row>
    <row r="34" spans="1:9" x14ac:dyDescent="0.25">
      <c r="A34" s="430"/>
      <c r="I34" s="431"/>
    </row>
    <row r="35" spans="1:9" x14ac:dyDescent="0.25">
      <c r="A35" s="430"/>
      <c r="I35" s="431"/>
    </row>
    <row r="36" spans="1:9" x14ac:dyDescent="0.25">
      <c r="A36" s="430"/>
      <c r="I36" s="431"/>
    </row>
    <row r="37" spans="1:9" x14ac:dyDescent="0.25">
      <c r="A37" s="430"/>
      <c r="I37" s="431"/>
    </row>
    <row r="38" spans="1:9" x14ac:dyDescent="0.25">
      <c r="A38" s="430"/>
      <c r="I38" s="431"/>
    </row>
    <row r="39" spans="1:9" x14ac:dyDescent="0.25">
      <c r="A39" s="430"/>
      <c r="I39" s="431"/>
    </row>
    <row r="40" spans="1:9" x14ac:dyDescent="0.25">
      <c r="A40" s="430"/>
      <c r="I40" s="431"/>
    </row>
    <row r="41" spans="1:9" x14ac:dyDescent="0.25">
      <c r="A41" s="430"/>
      <c r="I41" s="431"/>
    </row>
    <row r="42" spans="1:9" x14ac:dyDescent="0.25">
      <c r="A42" s="430"/>
      <c r="I42" s="431"/>
    </row>
    <row r="43" spans="1:9" x14ac:dyDescent="0.25">
      <c r="A43" s="430"/>
      <c r="I43" s="431"/>
    </row>
    <row r="44" spans="1:9" x14ac:dyDescent="0.25">
      <c r="A44" s="430"/>
      <c r="I44" s="431"/>
    </row>
    <row r="45" spans="1:9" x14ac:dyDescent="0.25">
      <c r="A45" s="430"/>
      <c r="I45" s="431"/>
    </row>
    <row r="46" spans="1:9" x14ac:dyDescent="0.25">
      <c r="A46" s="430"/>
      <c r="I46" s="431"/>
    </row>
    <row r="47" spans="1:9" x14ac:dyDescent="0.25">
      <c r="A47" s="430"/>
      <c r="I47" s="431"/>
    </row>
    <row r="48" spans="1:9" x14ac:dyDescent="0.25">
      <c r="A48" s="430"/>
      <c r="I48" s="431"/>
    </row>
    <row r="49" spans="1:9" x14ac:dyDescent="0.25">
      <c r="A49" s="430"/>
      <c r="I49" s="431"/>
    </row>
    <row r="50" spans="1:9" x14ac:dyDescent="0.25">
      <c r="A50" s="430"/>
      <c r="I50" s="431"/>
    </row>
    <row r="51" spans="1:9" x14ac:dyDescent="0.25">
      <c r="A51" s="430"/>
      <c r="I51" s="431"/>
    </row>
    <row r="52" spans="1:9" x14ac:dyDescent="0.25">
      <c r="A52" s="432"/>
      <c r="B52" s="433"/>
      <c r="C52" s="433"/>
      <c r="D52" s="433"/>
      <c r="E52" s="433"/>
      <c r="F52" s="433"/>
      <c r="G52" s="433"/>
      <c r="H52" s="433"/>
      <c r="I52" s="434"/>
    </row>
  </sheetData>
  <mergeCells count="1">
    <mergeCell ref="A1:I1"/>
  </mergeCells>
  <printOptions horizontalCentered="1" verticalCentered="1"/>
  <pageMargins left="0.31496062992125984" right="0.23622047244094491" top="0.39370078740157483" bottom="0.23622047244094491" header="0.31496062992125984" footer="0.31496062992125984"/>
  <pageSetup scale="9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outlinePr summaryBelow="0" summaryRight="0"/>
  </sheetPr>
  <dimension ref="A1:K55"/>
  <sheetViews>
    <sheetView showGridLines="0" tabSelected="1" zoomScale="80" zoomScaleNormal="80" workbookViewId="0">
      <selection activeCell="D58" sqref="D58"/>
    </sheetView>
  </sheetViews>
  <sheetFormatPr baseColWidth="10" defaultColWidth="14.44140625" defaultRowHeight="15.75" customHeight="1" outlineLevelRow="1" x14ac:dyDescent="0.25"/>
  <cols>
    <col min="1" max="1" width="5.77734375" style="21" customWidth="1"/>
    <col min="2" max="2" width="24.6640625" style="21" customWidth="1"/>
    <col min="3" max="3" width="30.77734375" style="21" customWidth="1"/>
    <col min="4" max="7" width="20.77734375" style="21" customWidth="1"/>
    <col min="8" max="8" width="20.77734375" style="213" customWidth="1"/>
    <col min="9" max="9" width="20.77734375" style="196" customWidth="1"/>
    <col min="10" max="10" width="20.77734375" style="33" customWidth="1"/>
    <col min="11" max="12" width="43.33203125" style="21" customWidth="1"/>
    <col min="13" max="16384" width="14.44140625" style="21"/>
  </cols>
  <sheetData>
    <row r="1" spans="1:11" ht="96" customHeight="1" x14ac:dyDescent="0.25">
      <c r="A1" s="462" t="s">
        <v>0</v>
      </c>
      <c r="B1" s="462"/>
      <c r="C1" s="462"/>
      <c r="D1" s="462"/>
      <c r="E1" s="462"/>
      <c r="F1" s="462"/>
      <c r="G1" s="462"/>
      <c r="H1" s="462"/>
      <c r="I1" s="462"/>
      <c r="J1" s="462"/>
      <c r="K1" s="462"/>
    </row>
    <row r="2" spans="1:11" ht="33" customHeight="1" x14ac:dyDescent="0.25">
      <c r="A2" s="124"/>
      <c r="B2" s="124"/>
      <c r="C2" s="124"/>
      <c r="D2" s="124"/>
      <c r="E2" s="124"/>
      <c r="F2" s="124"/>
      <c r="G2" s="124"/>
      <c r="H2" s="214"/>
      <c r="I2" s="197"/>
      <c r="J2" s="124"/>
      <c r="K2" s="124"/>
    </row>
    <row r="3" spans="1:11" ht="37.5" customHeight="1" x14ac:dyDescent="0.25">
      <c r="A3" s="125"/>
      <c r="B3" s="363" t="s">
        <v>198</v>
      </c>
      <c r="C3" s="449"/>
      <c r="D3" s="125"/>
      <c r="E3" s="125"/>
      <c r="F3" s="125"/>
      <c r="G3" s="125"/>
      <c r="H3" s="215"/>
      <c r="I3" s="198"/>
      <c r="J3" s="126"/>
      <c r="K3" s="127"/>
    </row>
    <row r="4" spans="1:11" ht="24" customHeight="1" outlineLevel="1" x14ac:dyDescent="0.25">
      <c r="A4" s="11"/>
      <c r="B4" s="364" t="s">
        <v>3</v>
      </c>
      <c r="C4" s="365"/>
      <c r="D4" s="366" t="s">
        <v>4</v>
      </c>
      <c r="E4" s="367" t="s">
        <v>187</v>
      </c>
      <c r="F4" s="368"/>
      <c r="G4" s="366" t="s">
        <v>165</v>
      </c>
      <c r="H4" s="369"/>
      <c r="I4" s="370"/>
      <c r="J4" s="371"/>
      <c r="K4" s="372"/>
    </row>
    <row r="5" spans="1:11" ht="19.5" customHeight="1" outlineLevel="1" x14ac:dyDescent="0.25">
      <c r="A5" s="11"/>
      <c r="B5" s="291" t="s">
        <v>6</v>
      </c>
      <c r="C5" s="292"/>
      <c r="D5" s="305"/>
      <c r="E5" s="113"/>
      <c r="F5" s="115">
        <f t="shared" ref="F5:F15" si="0">SUM(D5:E5)</f>
        <v>0</v>
      </c>
      <c r="G5" s="190"/>
      <c r="H5" s="216"/>
      <c r="I5" s="199"/>
      <c r="J5" s="192"/>
      <c r="K5" s="193"/>
    </row>
    <row r="6" spans="1:11" ht="19.5" customHeight="1" outlineLevel="1" x14ac:dyDescent="0.25">
      <c r="A6" s="11"/>
      <c r="B6" s="293" t="s">
        <v>11</v>
      </c>
      <c r="C6" s="294"/>
      <c r="D6" s="306"/>
      <c r="E6" s="114"/>
      <c r="F6" s="116">
        <f t="shared" si="0"/>
        <v>0</v>
      </c>
      <c r="G6" s="191"/>
      <c r="H6" s="217"/>
      <c r="I6" s="200"/>
      <c r="J6" s="194"/>
      <c r="K6" s="195"/>
    </row>
    <row r="7" spans="1:11" ht="19.5" customHeight="1" outlineLevel="1" x14ac:dyDescent="0.25">
      <c r="A7" s="11"/>
      <c r="B7" s="293" t="s">
        <v>13</v>
      </c>
      <c r="C7" s="294"/>
      <c r="D7" s="306"/>
      <c r="E7" s="114"/>
      <c r="F7" s="116">
        <f t="shared" si="0"/>
        <v>0</v>
      </c>
      <c r="G7" s="191"/>
      <c r="H7" s="217"/>
      <c r="I7" s="200"/>
      <c r="J7" s="194"/>
      <c r="K7" s="195"/>
    </row>
    <row r="8" spans="1:11" ht="19.5" customHeight="1" outlineLevel="1" x14ac:dyDescent="0.25">
      <c r="A8" s="11"/>
      <c r="B8" s="293" t="s">
        <v>14</v>
      </c>
      <c r="C8" s="294"/>
      <c r="D8" s="306"/>
      <c r="E8" s="114"/>
      <c r="F8" s="115">
        <f t="shared" si="0"/>
        <v>0</v>
      </c>
      <c r="G8" s="191"/>
      <c r="H8" s="217"/>
      <c r="I8" s="200"/>
      <c r="J8" s="194"/>
      <c r="K8" s="195"/>
    </row>
    <row r="9" spans="1:11" ht="19.5" customHeight="1" outlineLevel="1" x14ac:dyDescent="0.25">
      <c r="A9" s="11"/>
      <c r="B9" s="293" t="s">
        <v>119</v>
      </c>
      <c r="C9" s="294"/>
      <c r="D9" s="306"/>
      <c r="E9" s="114"/>
      <c r="F9" s="116">
        <f t="shared" si="0"/>
        <v>0</v>
      </c>
      <c r="G9" s="191"/>
      <c r="H9" s="217"/>
      <c r="I9" s="200"/>
      <c r="J9" s="194"/>
      <c r="K9" s="195"/>
    </row>
    <row r="10" spans="1:11" ht="19.5" customHeight="1" outlineLevel="1" x14ac:dyDescent="0.25">
      <c r="A10" s="11"/>
      <c r="B10" s="293" t="s">
        <v>115</v>
      </c>
      <c r="C10" s="294"/>
      <c r="D10" s="306"/>
      <c r="E10" s="114"/>
      <c r="F10" s="116">
        <f t="shared" si="0"/>
        <v>0</v>
      </c>
      <c r="G10" s="191"/>
      <c r="H10" s="217"/>
      <c r="I10" s="200"/>
      <c r="J10" s="194"/>
      <c r="K10" s="195"/>
    </row>
    <row r="11" spans="1:11" ht="19.5" customHeight="1" outlineLevel="1" x14ac:dyDescent="0.25">
      <c r="A11" s="11"/>
      <c r="B11" s="293" t="s">
        <v>163</v>
      </c>
      <c r="C11" s="294"/>
      <c r="D11" s="306"/>
      <c r="E11" s="114"/>
      <c r="F11" s="115">
        <f t="shared" si="0"/>
        <v>0</v>
      </c>
      <c r="G11" s="191"/>
      <c r="H11" s="217"/>
      <c r="I11" s="200"/>
      <c r="J11" s="194"/>
      <c r="K11" s="195"/>
    </row>
    <row r="12" spans="1:11" ht="19.5" customHeight="1" outlineLevel="1" x14ac:dyDescent="0.25">
      <c r="A12" s="11"/>
      <c r="B12" s="293" t="s">
        <v>161</v>
      </c>
      <c r="C12" s="294"/>
      <c r="D12" s="306"/>
      <c r="E12" s="114"/>
      <c r="F12" s="116">
        <f t="shared" si="0"/>
        <v>0</v>
      </c>
      <c r="G12" s="191"/>
      <c r="H12" s="217"/>
      <c r="I12" s="200"/>
      <c r="J12" s="194"/>
      <c r="K12" s="195"/>
    </row>
    <row r="13" spans="1:11" ht="19.5" customHeight="1" outlineLevel="1" x14ac:dyDescent="0.25">
      <c r="A13" s="11"/>
      <c r="B13" s="293" t="s">
        <v>162</v>
      </c>
      <c r="C13" s="294"/>
      <c r="D13" s="306"/>
      <c r="E13" s="114"/>
      <c r="F13" s="116">
        <f t="shared" si="0"/>
        <v>0</v>
      </c>
      <c r="G13" s="191"/>
      <c r="H13" s="217"/>
      <c r="I13" s="200"/>
      <c r="J13" s="194"/>
      <c r="K13" s="195"/>
    </row>
    <row r="14" spans="1:11" ht="19.5" customHeight="1" outlineLevel="1" x14ac:dyDescent="0.25">
      <c r="A14" s="11"/>
      <c r="B14" s="293" t="s">
        <v>164</v>
      </c>
      <c r="C14" s="294"/>
      <c r="D14" s="306"/>
      <c r="E14" s="114"/>
      <c r="F14" s="115">
        <f t="shared" si="0"/>
        <v>0</v>
      </c>
      <c r="G14" s="191"/>
      <c r="H14" s="217"/>
      <c r="I14" s="200"/>
      <c r="J14" s="194"/>
      <c r="K14" s="195"/>
    </row>
    <row r="15" spans="1:11" ht="19.5" customHeight="1" outlineLevel="1" x14ac:dyDescent="0.25">
      <c r="A15" s="11"/>
      <c r="B15" s="293" t="s">
        <v>122</v>
      </c>
      <c r="C15" s="294"/>
      <c r="D15" s="306"/>
      <c r="E15" s="114"/>
      <c r="F15" s="116">
        <f t="shared" si="0"/>
        <v>0</v>
      </c>
      <c r="G15" s="191"/>
      <c r="H15" s="217"/>
      <c r="I15" s="200"/>
      <c r="J15" s="194"/>
      <c r="K15" s="195"/>
    </row>
    <row r="16" spans="1:11" ht="19.5" customHeight="1" outlineLevel="1" x14ac:dyDescent="0.25">
      <c r="A16" s="11"/>
      <c r="C16" s="373" t="s">
        <v>16</v>
      </c>
      <c r="D16" s="374">
        <f>SUM(D5:D15)</f>
        <v>0</v>
      </c>
      <c r="E16" s="375">
        <f>SUM(E5:E15)</f>
        <v>0</v>
      </c>
      <c r="F16" s="376">
        <f>SUM(D16:E16)</f>
        <v>0</v>
      </c>
      <c r="G16" s="12"/>
      <c r="H16" s="210"/>
      <c r="I16" s="201"/>
      <c r="J16" s="17"/>
    </row>
    <row r="17" spans="1:11" s="127" customFormat="1" ht="19.5" customHeight="1" outlineLevel="1" x14ac:dyDescent="0.25">
      <c r="A17" s="299"/>
      <c r="C17" s="377"/>
      <c r="D17" s="378"/>
      <c r="E17" s="378"/>
      <c r="F17" s="379"/>
      <c r="G17" s="380"/>
      <c r="H17" s="381"/>
      <c r="I17" s="382"/>
      <c r="J17" s="383"/>
    </row>
    <row r="18" spans="1:11" s="127" customFormat="1" ht="19.5" customHeight="1" outlineLevel="1" x14ac:dyDescent="0.25">
      <c r="A18" s="299"/>
      <c r="C18" s="377"/>
      <c r="D18" s="378"/>
      <c r="E18" s="378"/>
      <c r="F18" s="379"/>
      <c r="G18" s="380"/>
      <c r="H18" s="381"/>
      <c r="I18" s="382"/>
      <c r="J18" s="383"/>
    </row>
    <row r="19" spans="1:11" ht="37.5" customHeight="1" x14ac:dyDescent="0.25">
      <c r="A19" s="11"/>
      <c r="B19" s="384" t="s">
        <v>199</v>
      </c>
      <c r="C19" s="22"/>
      <c r="D19" s="14"/>
      <c r="E19" s="15"/>
      <c r="F19" s="14"/>
      <c r="G19" s="12"/>
      <c r="H19" s="210"/>
      <c r="I19" s="201"/>
      <c r="J19" s="17"/>
    </row>
    <row r="20" spans="1:11" ht="40.799999999999997" customHeight="1" x14ac:dyDescent="0.25">
      <c r="A20" s="11"/>
      <c r="B20" s="456" t="s">
        <v>135</v>
      </c>
      <c r="C20" s="457"/>
      <c r="D20" s="458" t="s">
        <v>26</v>
      </c>
      <c r="E20" s="459"/>
      <c r="F20" s="460" t="s">
        <v>160</v>
      </c>
      <c r="G20" s="461"/>
      <c r="H20" s="424" t="s">
        <v>188</v>
      </c>
      <c r="I20" s="425" t="s">
        <v>27</v>
      </c>
      <c r="J20" s="426" t="s">
        <v>30</v>
      </c>
      <c r="K20" s="423" t="s">
        <v>126</v>
      </c>
    </row>
    <row r="21" spans="1:11" ht="33.75" customHeight="1" x14ac:dyDescent="0.25">
      <c r="A21" s="11"/>
      <c r="B21" s="457"/>
      <c r="C21" s="457"/>
      <c r="D21" s="421" t="s">
        <v>4</v>
      </c>
      <c r="E21" s="422" t="s">
        <v>187</v>
      </c>
      <c r="F21" s="385" t="s">
        <v>4</v>
      </c>
      <c r="G21" s="386" t="s">
        <v>187</v>
      </c>
      <c r="H21" s="427"/>
      <c r="I21" s="428"/>
      <c r="J21" s="429"/>
      <c r="K21" s="387"/>
    </row>
    <row r="22" spans="1:11" ht="19.5" customHeight="1" x14ac:dyDescent="0.25">
      <c r="A22" s="11"/>
      <c r="B22" s="295" t="s">
        <v>35</v>
      </c>
      <c r="C22" s="296"/>
      <c r="D22" s="92"/>
      <c r="E22" s="16"/>
      <c r="F22" s="396"/>
      <c r="G22" s="93"/>
      <c r="H22" s="221"/>
      <c r="I22" s="202"/>
      <c r="J22" s="18"/>
      <c r="K22" s="23"/>
    </row>
    <row r="23" spans="1:11" ht="19.5" customHeight="1" x14ac:dyDescent="0.25">
      <c r="A23" s="11"/>
      <c r="B23" s="297" t="s">
        <v>25</v>
      </c>
      <c r="C23" s="297"/>
      <c r="D23" s="97"/>
      <c r="E23" s="98"/>
      <c r="F23" s="99"/>
      <c r="G23" s="100"/>
      <c r="H23" s="222"/>
      <c r="I23" s="203"/>
      <c r="J23" s="111"/>
      <c r="K23" s="102"/>
    </row>
    <row r="24" spans="1:11" ht="19.5" customHeight="1" x14ac:dyDescent="0.25">
      <c r="A24" s="11"/>
      <c r="B24" s="298" t="s">
        <v>25</v>
      </c>
      <c r="C24" s="298"/>
      <c r="D24" s="103"/>
      <c r="E24" s="104"/>
      <c r="F24" s="105"/>
      <c r="G24" s="106"/>
      <c r="H24" s="223"/>
      <c r="I24" s="204"/>
      <c r="J24" s="112"/>
      <c r="K24" s="108"/>
    </row>
    <row r="25" spans="1:11" ht="19.5" customHeight="1" x14ac:dyDescent="0.25">
      <c r="A25" s="11"/>
      <c r="B25" s="298" t="s">
        <v>25</v>
      </c>
      <c r="C25" s="298"/>
      <c r="D25" s="103"/>
      <c r="E25" s="104"/>
      <c r="F25" s="105"/>
      <c r="G25" s="106"/>
      <c r="H25" s="223"/>
      <c r="I25" s="204"/>
      <c r="J25" s="107"/>
      <c r="K25" s="108"/>
    </row>
    <row r="26" spans="1:11" ht="19.5" customHeight="1" x14ac:dyDescent="0.25">
      <c r="A26" s="11"/>
      <c r="B26" s="298" t="s">
        <v>25</v>
      </c>
      <c r="C26" s="298"/>
      <c r="D26" s="103"/>
      <c r="E26" s="104"/>
      <c r="F26" s="105"/>
      <c r="G26" s="106"/>
      <c r="H26" s="223"/>
      <c r="I26" s="204"/>
      <c r="J26" s="107"/>
      <c r="K26" s="108"/>
    </row>
    <row r="27" spans="1:11" ht="24" customHeight="1" x14ac:dyDescent="0.25">
      <c r="A27" s="11"/>
      <c r="B27" s="295" t="s">
        <v>45</v>
      </c>
      <c r="C27" s="299"/>
      <c r="D27" s="92"/>
      <c r="E27" s="16"/>
      <c r="F27" s="96"/>
      <c r="G27" s="94"/>
      <c r="H27" s="224"/>
      <c r="I27" s="205"/>
      <c r="J27" s="19"/>
      <c r="K27" s="23"/>
    </row>
    <row r="28" spans="1:11" ht="19.5" customHeight="1" x14ac:dyDescent="0.25">
      <c r="A28" s="11"/>
      <c r="B28" s="297" t="s">
        <v>47</v>
      </c>
      <c r="C28" s="300"/>
      <c r="D28" s="97"/>
      <c r="E28" s="98"/>
      <c r="F28" s="99"/>
      <c r="G28" s="100"/>
      <c r="H28" s="222"/>
      <c r="I28" s="203"/>
      <c r="J28" s="101"/>
      <c r="K28" s="102"/>
    </row>
    <row r="29" spans="1:11" ht="19.5" customHeight="1" x14ac:dyDescent="0.25">
      <c r="A29" s="11"/>
      <c r="B29" s="298" t="s">
        <v>49</v>
      </c>
      <c r="C29" s="301"/>
      <c r="D29" s="103"/>
      <c r="E29" s="104"/>
      <c r="F29" s="105"/>
      <c r="G29" s="106"/>
      <c r="H29" s="223"/>
      <c r="I29" s="204"/>
      <c r="J29" s="107"/>
      <c r="K29" s="108"/>
    </row>
    <row r="30" spans="1:11" ht="19.5" customHeight="1" x14ac:dyDescent="0.25">
      <c r="A30" s="11"/>
      <c r="B30" s="298" t="s">
        <v>52</v>
      </c>
      <c r="C30" s="301"/>
      <c r="D30" s="103"/>
      <c r="E30" s="104"/>
      <c r="F30" s="105"/>
      <c r="G30" s="106"/>
      <c r="H30" s="223"/>
      <c r="I30" s="204"/>
      <c r="J30" s="107"/>
      <c r="K30" s="108"/>
    </row>
    <row r="31" spans="1:11" ht="19.5" customHeight="1" x14ac:dyDescent="0.25">
      <c r="A31" s="11"/>
      <c r="B31" s="298" t="s">
        <v>54</v>
      </c>
      <c r="C31" s="301"/>
      <c r="D31" s="103"/>
      <c r="E31" s="104"/>
      <c r="F31" s="105"/>
      <c r="G31" s="106"/>
      <c r="H31" s="223"/>
      <c r="I31" s="204"/>
      <c r="J31" s="107"/>
      <c r="K31" s="108"/>
    </row>
    <row r="32" spans="1:11" ht="19.5" customHeight="1" x14ac:dyDescent="0.25">
      <c r="A32" s="11"/>
      <c r="B32" s="298" t="s">
        <v>55</v>
      </c>
      <c r="C32" s="301"/>
      <c r="D32" s="103"/>
      <c r="E32" s="104"/>
      <c r="F32" s="105"/>
      <c r="G32" s="106"/>
      <c r="H32" s="223"/>
      <c r="I32" s="204"/>
      <c r="J32" s="107"/>
      <c r="K32" s="108"/>
    </row>
    <row r="33" spans="1:11" ht="19.5" customHeight="1" x14ac:dyDescent="0.25">
      <c r="A33" s="11"/>
      <c r="B33" s="298" t="s">
        <v>192</v>
      </c>
      <c r="C33" s="301"/>
      <c r="D33" s="103"/>
      <c r="E33" s="104"/>
      <c r="F33" s="105"/>
      <c r="G33" s="106"/>
      <c r="H33" s="223"/>
      <c r="I33" s="204"/>
      <c r="J33" s="107"/>
      <c r="K33" s="108"/>
    </row>
    <row r="34" spans="1:11" ht="24" customHeight="1" x14ac:dyDescent="0.25">
      <c r="A34" s="11"/>
      <c r="B34" s="295" t="s">
        <v>56</v>
      </c>
      <c r="C34" s="299"/>
      <c r="D34" s="92"/>
      <c r="E34" s="16"/>
      <c r="F34" s="95"/>
      <c r="G34" s="93"/>
      <c r="H34" s="221"/>
      <c r="I34" s="202"/>
      <c r="J34" s="18"/>
      <c r="K34" s="23"/>
    </row>
    <row r="35" spans="1:11" ht="19.5" customHeight="1" x14ac:dyDescent="0.25">
      <c r="A35" s="11"/>
      <c r="B35" s="297" t="s">
        <v>58</v>
      </c>
      <c r="C35" s="300"/>
      <c r="D35" s="97"/>
      <c r="E35" s="98"/>
      <c r="F35" s="99"/>
      <c r="G35" s="100"/>
      <c r="H35" s="222"/>
      <c r="I35" s="203"/>
      <c r="J35" s="101"/>
      <c r="K35" s="102"/>
    </row>
    <row r="36" spans="1:11" ht="19.5" customHeight="1" x14ac:dyDescent="0.25">
      <c r="A36" s="11"/>
      <c r="B36" s="298" t="s">
        <v>59</v>
      </c>
      <c r="C36" s="301"/>
      <c r="D36" s="103"/>
      <c r="E36" s="104"/>
      <c r="F36" s="105"/>
      <c r="G36" s="106"/>
      <c r="H36" s="223"/>
      <c r="I36" s="204"/>
      <c r="J36" s="107"/>
      <c r="K36" s="108"/>
    </row>
    <row r="37" spans="1:11" ht="19.5" customHeight="1" x14ac:dyDescent="0.25">
      <c r="A37" s="11"/>
      <c r="B37" s="298" t="s">
        <v>7</v>
      </c>
      <c r="C37" s="301"/>
      <c r="D37" s="103"/>
      <c r="E37" s="104"/>
      <c r="F37" s="105"/>
      <c r="G37" s="106"/>
      <c r="H37" s="223"/>
      <c r="I37" s="204"/>
      <c r="J37" s="107"/>
      <c r="K37" s="108"/>
    </row>
    <row r="38" spans="1:11" ht="19.5" customHeight="1" x14ac:dyDescent="0.25">
      <c r="A38" s="11"/>
      <c r="B38" s="298" t="s">
        <v>61</v>
      </c>
      <c r="C38" s="301"/>
      <c r="D38" s="110"/>
      <c r="E38" s="104"/>
      <c r="F38" s="105"/>
      <c r="G38" s="106"/>
      <c r="H38" s="223"/>
      <c r="I38" s="204"/>
      <c r="J38" s="107"/>
      <c r="K38" s="108"/>
    </row>
    <row r="39" spans="1:11" ht="19.5" customHeight="1" x14ac:dyDescent="0.25">
      <c r="A39" s="11"/>
      <c r="B39" s="298" t="s">
        <v>63</v>
      </c>
      <c r="C39" s="301"/>
      <c r="D39" s="103"/>
      <c r="E39" s="104"/>
      <c r="F39" s="105"/>
      <c r="G39" s="106"/>
      <c r="H39" s="223"/>
      <c r="I39" s="204"/>
      <c r="J39" s="107"/>
      <c r="K39" s="108"/>
    </row>
    <row r="40" spans="1:11" ht="24" customHeight="1" x14ac:dyDescent="0.25">
      <c r="A40" s="11"/>
      <c r="B40" s="295" t="s">
        <v>65</v>
      </c>
      <c r="C40" s="302"/>
      <c r="D40" s="92"/>
      <c r="E40" s="16"/>
      <c r="F40" s="95"/>
      <c r="G40" s="93"/>
      <c r="H40" s="221"/>
      <c r="I40" s="202"/>
      <c r="J40" s="18"/>
      <c r="K40" s="23"/>
    </row>
    <row r="41" spans="1:11" ht="19.5" customHeight="1" x14ac:dyDescent="0.25">
      <c r="A41" s="11"/>
      <c r="B41" s="303" t="s">
        <v>25</v>
      </c>
      <c r="C41" s="297"/>
      <c r="D41" s="97"/>
      <c r="E41" s="98"/>
      <c r="F41" s="99"/>
      <c r="G41" s="100"/>
      <c r="H41" s="222"/>
      <c r="I41" s="203"/>
      <c r="J41" s="101"/>
      <c r="K41" s="102"/>
    </row>
    <row r="42" spans="1:11" ht="19.5" customHeight="1" x14ac:dyDescent="0.25">
      <c r="A42" s="11"/>
      <c r="B42" s="304" t="s">
        <v>25</v>
      </c>
      <c r="C42" s="298"/>
      <c r="D42" s="103"/>
      <c r="E42" s="104"/>
      <c r="F42" s="105"/>
      <c r="G42" s="106"/>
      <c r="H42" s="223"/>
      <c r="I42" s="204"/>
      <c r="J42" s="107"/>
      <c r="K42" s="108"/>
    </row>
    <row r="43" spans="1:11" ht="19.5" customHeight="1" x14ac:dyDescent="0.25">
      <c r="A43" s="11"/>
      <c r="B43" s="304" t="s">
        <v>25</v>
      </c>
      <c r="C43" s="298"/>
      <c r="D43" s="103"/>
      <c r="E43" s="104"/>
      <c r="F43" s="105"/>
      <c r="G43" s="106"/>
      <c r="H43" s="223"/>
      <c r="I43" s="204"/>
      <c r="J43" s="107"/>
      <c r="K43" s="108"/>
    </row>
    <row r="44" spans="1:11" ht="19.5" customHeight="1" x14ac:dyDescent="0.25">
      <c r="A44" s="11"/>
      <c r="B44" s="295" t="s">
        <v>69</v>
      </c>
      <c r="C44" s="302"/>
      <c r="D44" s="92"/>
      <c r="E44" s="16"/>
      <c r="F44" s="95"/>
      <c r="G44" s="93"/>
      <c r="H44" s="221"/>
      <c r="I44" s="202"/>
      <c r="J44" s="18"/>
      <c r="K44" s="23"/>
    </row>
    <row r="45" spans="1:11" ht="19.5" customHeight="1" x14ac:dyDescent="0.25">
      <c r="A45" s="11"/>
      <c r="B45" s="297" t="s">
        <v>71</v>
      </c>
      <c r="C45" s="297"/>
      <c r="D45" s="97"/>
      <c r="E45" s="109"/>
      <c r="F45" s="99"/>
      <c r="G45" s="100"/>
      <c r="H45" s="222"/>
      <c r="I45" s="203"/>
      <c r="J45" s="101"/>
      <c r="K45" s="102"/>
    </row>
    <row r="46" spans="1:11" ht="19.5" customHeight="1" x14ac:dyDescent="0.25">
      <c r="A46" s="11"/>
      <c r="B46" s="298" t="s">
        <v>73</v>
      </c>
      <c r="C46" s="304"/>
      <c r="D46" s="103"/>
      <c r="E46" s="104"/>
      <c r="F46" s="105"/>
      <c r="G46" s="106"/>
      <c r="H46" s="223"/>
      <c r="I46" s="206"/>
      <c r="J46" s="107"/>
      <c r="K46" s="108"/>
    </row>
    <row r="47" spans="1:11" ht="19.5" customHeight="1" thickBot="1" x14ac:dyDescent="0.3">
      <c r="A47" s="11"/>
      <c r="B47" s="298" t="s">
        <v>73</v>
      </c>
      <c r="C47" s="298"/>
      <c r="D47" s="103"/>
      <c r="E47" s="104"/>
      <c r="F47" s="105"/>
      <c r="G47" s="106"/>
      <c r="H47" s="223"/>
      <c r="I47" s="206"/>
      <c r="J47" s="107"/>
      <c r="K47" s="108"/>
    </row>
    <row r="48" spans="1:11" ht="11.4" customHeight="1" thickBot="1" x14ac:dyDescent="0.3">
      <c r="A48" s="11"/>
      <c r="B48" s="24"/>
      <c r="C48" s="24"/>
      <c r="D48" s="25"/>
      <c r="E48" s="25"/>
      <c r="F48" s="13"/>
      <c r="G48" s="13"/>
      <c r="H48" s="211"/>
      <c r="I48" s="207"/>
      <c r="J48" s="26"/>
    </row>
    <row r="49" spans="1:11" ht="19.5" customHeight="1" x14ac:dyDescent="0.25">
      <c r="A49" s="11"/>
      <c r="B49" s="27"/>
      <c r="C49" s="27"/>
      <c r="D49" s="28" t="s">
        <v>4</v>
      </c>
      <c r="E49" s="28" t="s">
        <v>187</v>
      </c>
      <c r="F49" s="29"/>
      <c r="G49" s="27"/>
      <c r="H49" s="218"/>
      <c r="I49" s="208"/>
      <c r="J49" s="30"/>
    </row>
    <row r="50" spans="1:11" ht="19.5" customHeight="1" x14ac:dyDescent="0.25">
      <c r="A50" s="11"/>
      <c r="B50" s="454" t="s">
        <v>197</v>
      </c>
      <c r="C50" s="455"/>
      <c r="D50" s="31">
        <f>SUM(D22:D47)</f>
        <v>0</v>
      </c>
      <c r="E50" s="31">
        <f>SUM(E22:E47)</f>
        <v>0</v>
      </c>
      <c r="F50" s="389">
        <f>SUM(D50:E50)</f>
        <v>0</v>
      </c>
      <c r="G50" s="13"/>
      <c r="H50" s="211"/>
      <c r="I50" s="209"/>
      <c r="J50" s="32"/>
    </row>
    <row r="51" spans="1:11" ht="28.8" customHeight="1" x14ac:dyDescent="0.25">
      <c r="A51" s="11"/>
      <c r="B51" s="464" t="s">
        <v>87</v>
      </c>
      <c r="C51" s="465"/>
      <c r="D51" s="390">
        <f>SUM(F22:F47)</f>
        <v>0</v>
      </c>
      <c r="E51" s="31">
        <f>SUM(G22:G47)</f>
        <v>0</v>
      </c>
      <c r="F51" s="388">
        <f>SUM(D51:E51)</f>
        <v>0</v>
      </c>
      <c r="G51" s="11"/>
      <c r="H51" s="219"/>
      <c r="I51" s="466" t="s">
        <v>127</v>
      </c>
      <c r="J51" s="466"/>
      <c r="K51" s="244">
        <f>F16</f>
        <v>0</v>
      </c>
    </row>
    <row r="52" spans="1:11" ht="28.2" customHeight="1" x14ac:dyDescent="0.25">
      <c r="A52" s="11"/>
      <c r="B52" s="454"/>
      <c r="C52" s="455"/>
      <c r="D52" s="13"/>
      <c r="E52" s="13"/>
      <c r="F52" s="13"/>
      <c r="G52" s="11"/>
      <c r="H52" s="219"/>
      <c r="I52" s="463" t="s">
        <v>128</v>
      </c>
      <c r="J52" s="463"/>
      <c r="K52" s="245">
        <f>F50</f>
        <v>0</v>
      </c>
    </row>
    <row r="53" spans="1:11" s="131" customFormat="1" ht="30.6" customHeight="1" x14ac:dyDescent="0.25">
      <c r="A53" s="130"/>
      <c r="B53" s="468"/>
      <c r="C53" s="468"/>
      <c r="D53" s="468"/>
      <c r="E53" s="468"/>
      <c r="F53" s="468"/>
      <c r="G53" s="468"/>
      <c r="H53" s="212"/>
      <c r="I53" s="467" t="s">
        <v>136</v>
      </c>
      <c r="J53" s="467"/>
      <c r="K53" s="189">
        <f>K51-K52</f>
        <v>0</v>
      </c>
    </row>
    <row r="54" spans="1:11" s="131" customFormat="1" ht="30.6" customHeight="1" x14ac:dyDescent="0.25">
      <c r="A54" s="130"/>
      <c r="B54" s="468"/>
      <c r="C54" s="468"/>
      <c r="D54" s="468"/>
      <c r="E54" s="468"/>
      <c r="F54" s="468"/>
      <c r="G54" s="468"/>
      <c r="H54" s="220"/>
      <c r="I54" s="467"/>
      <c r="J54" s="467"/>
      <c r="K54" s="171" t="str">
        <f>IF(K53&gt;0,"SURPLUS","DÉFICIT")</f>
        <v>DÉFICIT</v>
      </c>
    </row>
    <row r="55" spans="1:11" ht="36" customHeight="1" x14ac:dyDescent="0.25">
      <c r="B55" s="468"/>
      <c r="C55" s="468"/>
      <c r="D55" s="468"/>
      <c r="E55" s="468"/>
      <c r="F55" s="468"/>
      <c r="G55" s="468"/>
    </row>
  </sheetData>
  <mergeCells count="11">
    <mergeCell ref="I52:J52"/>
    <mergeCell ref="B51:C51"/>
    <mergeCell ref="B52:C52"/>
    <mergeCell ref="I51:J51"/>
    <mergeCell ref="I53:J54"/>
    <mergeCell ref="B53:G55"/>
    <mergeCell ref="B50:C50"/>
    <mergeCell ref="B20:C21"/>
    <mergeCell ref="D20:E20"/>
    <mergeCell ref="F20:G20"/>
    <mergeCell ref="A1:K1"/>
  </mergeCells>
  <pageMargins left="0.25" right="0.25" top="0.75" bottom="0.75" header="0.3" footer="0.3"/>
  <pageSetup scale="54" orientation="landscape" r:id="rId1"/>
  <rowBreaks count="1" manualBreakCount="1">
    <brk id="18"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outlinePr summaryBelow="0" summaryRight="0"/>
  </sheetPr>
  <dimension ref="A1:E156"/>
  <sheetViews>
    <sheetView showGridLines="0" zoomScale="120" zoomScaleNormal="120" workbookViewId="0">
      <pane xSplit="5" topLeftCell="F1" activePane="topRight" state="frozen"/>
      <selection pane="topRight" activeCell="B52" sqref="B52"/>
    </sheetView>
  </sheetViews>
  <sheetFormatPr baseColWidth="10" defaultColWidth="14.44140625" defaultRowHeight="15.75" customHeight="1" outlineLevelRow="1" x14ac:dyDescent="0.25"/>
  <cols>
    <col min="1" max="1" width="5.77734375" style="35" customWidth="1"/>
    <col min="2" max="2" width="52.44140625" style="35" customWidth="1"/>
    <col min="3" max="3" width="21.5546875" style="158" customWidth="1"/>
    <col min="4" max="4" width="22.109375" style="158" customWidth="1"/>
    <col min="5" max="5" width="21.109375" style="158" customWidth="1"/>
    <col min="6" max="6" width="6.6640625" style="35" customWidth="1"/>
    <col min="7" max="16384" width="14.44140625" style="35"/>
  </cols>
  <sheetData>
    <row r="1" spans="1:5" ht="33" customHeight="1" x14ac:dyDescent="0.25">
      <c r="A1" s="469" t="s">
        <v>1</v>
      </c>
      <c r="B1" s="469"/>
      <c r="C1" s="469"/>
      <c r="D1" s="469"/>
      <c r="E1" s="469"/>
    </row>
    <row r="2" spans="1:5" ht="45.6" customHeight="1" x14ac:dyDescent="0.25">
      <c r="A2" s="469"/>
      <c r="B2" s="469"/>
      <c r="C2" s="469"/>
      <c r="D2" s="469"/>
      <c r="E2" s="469"/>
    </row>
    <row r="3" spans="1:5" ht="72" customHeight="1" x14ac:dyDescent="0.25">
      <c r="A3" s="34"/>
      <c r="B3" s="48" t="s">
        <v>2</v>
      </c>
      <c r="C3" s="140"/>
      <c r="D3" s="140"/>
      <c r="E3" s="140"/>
    </row>
    <row r="4" spans="1:5" ht="33" customHeight="1" outlineLevel="1" x14ac:dyDescent="0.25">
      <c r="A4" s="34"/>
      <c r="B4" s="248" t="s">
        <v>135</v>
      </c>
      <c r="C4" s="141" t="s">
        <v>4</v>
      </c>
      <c r="D4" s="142" t="s">
        <v>187</v>
      </c>
      <c r="E4" s="141" t="s">
        <v>5</v>
      </c>
    </row>
    <row r="5" spans="1:5" ht="18.75" customHeight="1" outlineLevel="1" x14ac:dyDescent="0.25">
      <c r="A5" s="34"/>
      <c r="B5" s="246" t="s">
        <v>257</v>
      </c>
      <c r="C5" s="133"/>
      <c r="D5" s="133"/>
      <c r="E5" s="139">
        <f t="shared" ref="E5:E17" si="0">SUM(C5:D5)</f>
        <v>0</v>
      </c>
    </row>
    <row r="6" spans="1:5" ht="18.75" customHeight="1" outlineLevel="1" x14ac:dyDescent="0.25">
      <c r="A6" s="34"/>
      <c r="B6" s="247" t="s">
        <v>7</v>
      </c>
      <c r="C6" s="134"/>
      <c r="D6" s="134"/>
      <c r="E6" s="139">
        <f t="shared" si="0"/>
        <v>0</v>
      </c>
    </row>
    <row r="7" spans="1:5" ht="18.75" customHeight="1" outlineLevel="1" x14ac:dyDescent="0.25">
      <c r="A7" s="34"/>
      <c r="B7" s="247" t="s">
        <v>8</v>
      </c>
      <c r="C7" s="134"/>
      <c r="D7" s="134"/>
      <c r="E7" s="139">
        <f t="shared" si="0"/>
        <v>0</v>
      </c>
    </row>
    <row r="8" spans="1:5" ht="18.75" customHeight="1" outlineLevel="1" x14ac:dyDescent="0.25">
      <c r="A8" s="34"/>
      <c r="B8" s="247" t="s">
        <v>193</v>
      </c>
      <c r="C8" s="134"/>
      <c r="D8" s="134"/>
      <c r="E8" s="139">
        <f t="shared" si="0"/>
        <v>0</v>
      </c>
    </row>
    <row r="9" spans="1:5" ht="18.75" customHeight="1" outlineLevel="1" x14ac:dyDescent="0.25">
      <c r="A9" s="34"/>
      <c r="B9" s="247" t="s">
        <v>194</v>
      </c>
      <c r="C9" s="134"/>
      <c r="D9" s="134"/>
      <c r="E9" s="139">
        <f t="shared" si="0"/>
        <v>0</v>
      </c>
    </row>
    <row r="10" spans="1:5" ht="18.75" customHeight="1" outlineLevel="1" x14ac:dyDescent="0.25">
      <c r="A10" s="34"/>
      <c r="B10" s="247" t="s">
        <v>9</v>
      </c>
      <c r="C10" s="135"/>
      <c r="D10" s="134"/>
      <c r="E10" s="139">
        <f t="shared" si="0"/>
        <v>0</v>
      </c>
    </row>
    <row r="11" spans="1:5" ht="18.75" customHeight="1" outlineLevel="1" x14ac:dyDescent="0.25">
      <c r="A11" s="34"/>
      <c r="B11" s="247" t="s">
        <v>10</v>
      </c>
      <c r="C11" s="135"/>
      <c r="D11" s="134"/>
      <c r="E11" s="139">
        <f t="shared" si="0"/>
        <v>0</v>
      </c>
    </row>
    <row r="12" spans="1:5" ht="18.75" customHeight="1" outlineLevel="1" x14ac:dyDescent="0.25">
      <c r="A12" s="34"/>
      <c r="B12" s="247" t="s">
        <v>181</v>
      </c>
      <c r="C12" s="135"/>
      <c r="D12" s="134"/>
      <c r="E12" s="139">
        <f t="shared" si="0"/>
        <v>0</v>
      </c>
    </row>
    <row r="13" spans="1:5" ht="18.75" customHeight="1" outlineLevel="1" x14ac:dyDescent="0.25">
      <c r="A13" s="34"/>
      <c r="B13" s="247" t="s">
        <v>178</v>
      </c>
      <c r="C13" s="135"/>
      <c r="D13" s="134"/>
      <c r="E13" s="139">
        <f t="shared" si="0"/>
        <v>0</v>
      </c>
    </row>
    <row r="14" spans="1:5" ht="18.75" customHeight="1" outlineLevel="1" x14ac:dyDescent="0.25">
      <c r="A14" s="34"/>
      <c r="B14" s="247" t="s">
        <v>177</v>
      </c>
      <c r="C14" s="135"/>
      <c r="D14" s="134"/>
      <c r="E14" s="139">
        <f t="shared" si="0"/>
        <v>0</v>
      </c>
    </row>
    <row r="15" spans="1:5" ht="18.75" customHeight="1" outlineLevel="1" x14ac:dyDescent="0.25">
      <c r="A15" s="34"/>
      <c r="B15" s="247" t="s">
        <v>130</v>
      </c>
      <c r="C15" s="135"/>
      <c r="D15" s="134"/>
      <c r="E15" s="139">
        <f t="shared" si="0"/>
        <v>0</v>
      </c>
    </row>
    <row r="16" spans="1:5" ht="18.75" customHeight="1" outlineLevel="1" x14ac:dyDescent="0.25">
      <c r="A16" s="34"/>
      <c r="B16" s="247" t="s">
        <v>182</v>
      </c>
      <c r="C16" s="135"/>
      <c r="D16" s="134"/>
      <c r="E16" s="139">
        <f t="shared" si="0"/>
        <v>0</v>
      </c>
    </row>
    <row r="17" spans="1:5" ht="18.75" customHeight="1" outlineLevel="1" x14ac:dyDescent="0.25">
      <c r="A17" s="34"/>
      <c r="B17" s="247" t="s">
        <v>116</v>
      </c>
      <c r="C17" s="134"/>
      <c r="D17" s="134"/>
      <c r="E17" s="139">
        <f t="shared" si="0"/>
        <v>0</v>
      </c>
    </row>
    <row r="18" spans="1:5" ht="34.799999999999997" customHeight="1" outlineLevel="1" thickBot="1" x14ac:dyDescent="0.3">
      <c r="A18" s="34"/>
      <c r="B18" s="56"/>
      <c r="C18" s="143" t="s">
        <v>4</v>
      </c>
      <c r="D18" s="225" t="s">
        <v>189</v>
      </c>
      <c r="E18" s="143" t="s">
        <v>15</v>
      </c>
    </row>
    <row r="19" spans="1:5" ht="24" customHeight="1" outlineLevel="1" x14ac:dyDescent="0.25">
      <c r="A19" s="34"/>
      <c r="B19" s="179" t="s">
        <v>196</v>
      </c>
      <c r="C19" s="180">
        <f t="shared" ref="C19:E19" si="1">SUM(C5:C17)</f>
        <v>0</v>
      </c>
      <c r="D19" s="180">
        <f t="shared" si="1"/>
        <v>0</v>
      </c>
      <c r="E19" s="180">
        <f t="shared" si="1"/>
        <v>0</v>
      </c>
    </row>
    <row r="20" spans="1:5" ht="18" customHeight="1" outlineLevel="1" x14ac:dyDescent="0.25">
      <c r="A20" s="34"/>
      <c r="B20" s="56"/>
      <c r="C20" s="144"/>
      <c r="D20" s="144"/>
      <c r="E20" s="144"/>
    </row>
    <row r="21" spans="1:5" ht="18" customHeight="1" outlineLevel="1" x14ac:dyDescent="0.25">
      <c r="A21" s="34"/>
      <c r="B21" s="56"/>
      <c r="C21" s="144"/>
      <c r="D21" s="144"/>
      <c r="E21" s="144"/>
    </row>
    <row r="22" spans="1:5" ht="37.5" customHeight="1" x14ac:dyDescent="0.25">
      <c r="A22" s="34"/>
      <c r="B22" s="48" t="s">
        <v>142</v>
      </c>
      <c r="C22" s="144"/>
      <c r="D22" s="144"/>
      <c r="E22" s="144"/>
    </row>
    <row r="23" spans="1:5" ht="30.75" customHeight="1" outlineLevel="1" x14ac:dyDescent="0.25">
      <c r="A23" s="34"/>
      <c r="B23" s="248" t="s">
        <v>135</v>
      </c>
      <c r="C23" s="141" t="s">
        <v>4</v>
      </c>
      <c r="D23" s="142" t="s">
        <v>187</v>
      </c>
      <c r="E23" s="141" t="s">
        <v>5</v>
      </c>
    </row>
    <row r="24" spans="1:5" ht="18" customHeight="1" outlineLevel="1" x14ac:dyDescent="0.25">
      <c r="A24" s="34"/>
      <c r="B24" s="246" t="s">
        <v>132</v>
      </c>
      <c r="C24" s="133"/>
      <c r="D24" s="133"/>
      <c r="E24" s="136">
        <f t="shared" ref="E24:E31" si="2">SUM(C24:D24)</f>
        <v>0</v>
      </c>
    </row>
    <row r="25" spans="1:5" ht="18" customHeight="1" outlineLevel="1" x14ac:dyDescent="0.25">
      <c r="A25" s="34"/>
      <c r="B25" s="247" t="s">
        <v>131</v>
      </c>
      <c r="C25" s="137"/>
      <c r="D25" s="137"/>
      <c r="E25" s="136">
        <f t="shared" si="2"/>
        <v>0</v>
      </c>
    </row>
    <row r="26" spans="1:5" ht="18" customHeight="1" outlineLevel="1" x14ac:dyDescent="0.25">
      <c r="A26" s="34"/>
      <c r="B26" s="247" t="s">
        <v>190</v>
      </c>
      <c r="C26" s="137"/>
      <c r="D26" s="137"/>
      <c r="E26" s="136">
        <f t="shared" si="2"/>
        <v>0</v>
      </c>
    </row>
    <row r="27" spans="1:5" ht="18" customHeight="1" outlineLevel="1" x14ac:dyDescent="0.25">
      <c r="A27" s="34"/>
      <c r="B27" s="247" t="s">
        <v>243</v>
      </c>
      <c r="C27" s="134"/>
      <c r="D27" s="134"/>
      <c r="E27" s="136">
        <f t="shared" si="2"/>
        <v>0</v>
      </c>
    </row>
    <row r="28" spans="1:5" ht="18" customHeight="1" outlineLevel="1" x14ac:dyDescent="0.25">
      <c r="A28" s="34"/>
      <c r="B28" s="247" t="s">
        <v>175</v>
      </c>
      <c r="C28" s="134"/>
      <c r="D28" s="134"/>
      <c r="E28" s="136">
        <f t="shared" si="2"/>
        <v>0</v>
      </c>
    </row>
    <row r="29" spans="1:5" ht="18" customHeight="1" outlineLevel="1" x14ac:dyDescent="0.25">
      <c r="A29" s="34"/>
      <c r="B29" s="247" t="s">
        <v>249</v>
      </c>
      <c r="C29" s="134"/>
      <c r="D29" s="134"/>
      <c r="E29" s="136">
        <f t="shared" si="2"/>
        <v>0</v>
      </c>
    </row>
    <row r="30" spans="1:5" ht="18" customHeight="1" outlineLevel="1" x14ac:dyDescent="0.25">
      <c r="A30" s="34"/>
      <c r="B30" s="247" t="s">
        <v>250</v>
      </c>
      <c r="C30" s="134"/>
      <c r="D30" s="134"/>
      <c r="E30" s="136">
        <f t="shared" si="2"/>
        <v>0</v>
      </c>
    </row>
    <row r="31" spans="1:5" ht="18" customHeight="1" outlineLevel="1" x14ac:dyDescent="0.25">
      <c r="A31" s="34"/>
      <c r="B31" s="247" t="s">
        <v>12</v>
      </c>
      <c r="C31" s="134"/>
      <c r="D31" s="134"/>
      <c r="E31" s="136">
        <f t="shared" si="2"/>
        <v>0</v>
      </c>
    </row>
    <row r="32" spans="1:5" ht="18" customHeight="1" outlineLevel="1" thickBot="1" x14ac:dyDescent="0.3">
      <c r="A32" s="34"/>
      <c r="B32" s="56"/>
      <c r="C32" s="143" t="s">
        <v>4</v>
      </c>
      <c r="D32" s="143" t="s">
        <v>187</v>
      </c>
      <c r="E32" s="143" t="s">
        <v>15</v>
      </c>
    </row>
    <row r="33" spans="1:5" ht="24.6" customHeight="1" outlineLevel="1" x14ac:dyDescent="0.25">
      <c r="A33" s="34"/>
      <c r="B33" s="179" t="s">
        <v>18</v>
      </c>
      <c r="C33" s="180">
        <f t="shared" ref="C33:E33" si="3">SUM(C24:C31)</f>
        <v>0</v>
      </c>
      <c r="D33" s="180">
        <f t="shared" si="3"/>
        <v>0</v>
      </c>
      <c r="E33" s="180">
        <f t="shared" si="3"/>
        <v>0</v>
      </c>
    </row>
    <row r="34" spans="1:5" ht="24.6" customHeight="1" outlineLevel="1" x14ac:dyDescent="0.25">
      <c r="A34" s="34"/>
      <c r="B34" s="38"/>
      <c r="C34" s="145"/>
      <c r="D34" s="145"/>
      <c r="E34" s="145"/>
    </row>
    <row r="35" spans="1:5" ht="24.6" customHeight="1" outlineLevel="1" x14ac:dyDescent="0.25">
      <c r="A35" s="34"/>
      <c r="B35" s="38"/>
      <c r="C35" s="145"/>
      <c r="D35" s="145"/>
      <c r="E35" s="145"/>
    </row>
    <row r="36" spans="1:5" ht="24.6" customHeight="1" outlineLevel="1" x14ac:dyDescent="0.25">
      <c r="A36" s="34"/>
      <c r="B36" s="44" t="s">
        <v>141</v>
      </c>
      <c r="C36" s="145"/>
      <c r="D36" s="145"/>
      <c r="E36" s="145"/>
    </row>
    <row r="37" spans="1:5" ht="37.5" customHeight="1" x14ac:dyDescent="0.25">
      <c r="A37" s="34"/>
      <c r="B37" s="57" t="s">
        <v>19</v>
      </c>
      <c r="C37" s="140"/>
      <c r="D37" s="140"/>
      <c r="E37" s="146"/>
    </row>
    <row r="38" spans="1:5" ht="48" customHeight="1" outlineLevel="1" x14ac:dyDescent="0.25">
      <c r="A38" s="34"/>
      <c r="B38" s="248" t="s">
        <v>135</v>
      </c>
      <c r="C38" s="141" t="s">
        <v>4</v>
      </c>
      <c r="D38" s="142" t="s">
        <v>187</v>
      </c>
      <c r="E38" s="141" t="s">
        <v>15</v>
      </c>
    </row>
    <row r="39" spans="1:5" s="266" customFormat="1" ht="19.95" customHeight="1" outlineLevel="1" x14ac:dyDescent="0.25">
      <c r="A39" s="263"/>
      <c r="B39" s="264" t="s">
        <v>20</v>
      </c>
      <c r="C39" s="265"/>
      <c r="D39" s="265"/>
      <c r="E39" s="154"/>
    </row>
    <row r="40" spans="1:5" ht="18.75" customHeight="1" outlineLevel="1" x14ac:dyDescent="0.25">
      <c r="A40" s="34"/>
      <c r="B40" s="246" t="s">
        <v>179</v>
      </c>
      <c r="C40" s="147"/>
      <c r="D40" s="147"/>
      <c r="E40" s="136">
        <f t="shared" ref="E40:E48" si="4">SUM(C40:D40)</f>
        <v>0</v>
      </c>
    </row>
    <row r="41" spans="1:5" ht="18.75" customHeight="1" outlineLevel="1" x14ac:dyDescent="0.25">
      <c r="A41" s="34"/>
      <c r="B41" s="247" t="s">
        <v>21</v>
      </c>
      <c r="C41" s="135"/>
      <c r="D41" s="134"/>
      <c r="E41" s="138">
        <f t="shared" si="4"/>
        <v>0</v>
      </c>
    </row>
    <row r="42" spans="1:5" ht="18.75" customHeight="1" outlineLevel="1" x14ac:dyDescent="0.25">
      <c r="A42" s="34"/>
      <c r="B42" s="247" t="s">
        <v>251</v>
      </c>
      <c r="C42" s="135"/>
      <c r="D42" s="134"/>
      <c r="E42" s="138">
        <f t="shared" si="4"/>
        <v>0</v>
      </c>
    </row>
    <row r="43" spans="1:5" ht="18.75" customHeight="1" outlineLevel="1" x14ac:dyDescent="0.25">
      <c r="A43" s="34"/>
      <c r="B43" s="247" t="s">
        <v>252</v>
      </c>
      <c r="C43" s="135"/>
      <c r="D43" s="134"/>
      <c r="E43" s="136">
        <f t="shared" si="4"/>
        <v>0</v>
      </c>
    </row>
    <row r="44" spans="1:5" ht="18.75" customHeight="1" outlineLevel="1" x14ac:dyDescent="0.25">
      <c r="A44" s="34"/>
      <c r="B44" s="247" t="s">
        <v>253</v>
      </c>
      <c r="C44" s="135"/>
      <c r="D44" s="134"/>
      <c r="E44" s="136">
        <f t="shared" si="4"/>
        <v>0</v>
      </c>
    </row>
    <row r="45" spans="1:5" ht="18.75" customHeight="1" outlineLevel="1" x14ac:dyDescent="0.25">
      <c r="A45" s="34"/>
      <c r="B45" s="247" t="s">
        <v>23</v>
      </c>
      <c r="C45" s="135"/>
      <c r="D45" s="134"/>
      <c r="E45" s="138">
        <f t="shared" si="4"/>
        <v>0</v>
      </c>
    </row>
    <row r="46" spans="1:5" ht="18.75" customHeight="1" outlineLevel="1" x14ac:dyDescent="0.25">
      <c r="A46" s="34"/>
      <c r="B46" s="247" t="s">
        <v>24</v>
      </c>
      <c r="C46" s="134"/>
      <c r="D46" s="134"/>
      <c r="E46" s="138">
        <f t="shared" si="4"/>
        <v>0</v>
      </c>
    </row>
    <row r="47" spans="1:5" ht="18.75" customHeight="1" outlineLevel="1" x14ac:dyDescent="0.25">
      <c r="A47" s="34"/>
      <c r="B47" s="129" t="s">
        <v>254</v>
      </c>
      <c r="C47" s="278"/>
      <c r="D47" s="278"/>
      <c r="E47" s="227">
        <f t="shared" si="4"/>
        <v>0</v>
      </c>
    </row>
    <row r="48" spans="1:5" ht="18.75" customHeight="1" outlineLevel="1" x14ac:dyDescent="0.25">
      <c r="A48" s="34"/>
      <c r="B48" s="247" t="s">
        <v>116</v>
      </c>
      <c r="C48" s="148"/>
      <c r="D48" s="134"/>
      <c r="E48" s="138">
        <f t="shared" si="4"/>
        <v>0</v>
      </c>
    </row>
    <row r="49" spans="1:5" ht="18.75" customHeight="1" outlineLevel="1" x14ac:dyDescent="0.25">
      <c r="A49" s="34"/>
      <c r="B49" s="275" t="s">
        <v>139</v>
      </c>
      <c r="C49" s="276">
        <f t="shared" ref="C49:E49" si="5">SUM(C40:C48)</f>
        <v>0</v>
      </c>
      <c r="D49" s="276">
        <f t="shared" si="5"/>
        <v>0</v>
      </c>
      <c r="E49" s="277">
        <f t="shared" si="5"/>
        <v>0</v>
      </c>
    </row>
    <row r="50" spans="1:5" s="266" customFormat="1" ht="19.95" customHeight="1" outlineLevel="1" x14ac:dyDescent="0.25">
      <c r="A50" s="263"/>
      <c r="B50" s="264" t="s">
        <v>28</v>
      </c>
      <c r="C50" s="269"/>
      <c r="D50" s="269"/>
      <c r="E50" s="154"/>
    </row>
    <row r="51" spans="1:5" ht="18.75" customHeight="1" outlineLevel="1" x14ac:dyDescent="0.25">
      <c r="A51" s="34"/>
      <c r="B51" s="246" t="s">
        <v>261</v>
      </c>
      <c r="C51" s="397"/>
      <c r="D51" s="147"/>
      <c r="E51" s="136">
        <f t="shared" ref="E51:E60" si="6">SUM(C51:D51)</f>
        <v>0</v>
      </c>
    </row>
    <row r="52" spans="1:5" ht="18.75" customHeight="1" outlineLevel="1" x14ac:dyDescent="0.25">
      <c r="A52" s="34"/>
      <c r="B52" s="247" t="s">
        <v>31</v>
      </c>
      <c r="C52" s="134"/>
      <c r="D52" s="134"/>
      <c r="E52" s="136">
        <f t="shared" si="6"/>
        <v>0</v>
      </c>
    </row>
    <row r="53" spans="1:5" ht="18.75" customHeight="1" outlineLevel="1" x14ac:dyDescent="0.25">
      <c r="A53" s="34"/>
      <c r="B53" s="247" t="s">
        <v>32</v>
      </c>
      <c r="C53" s="134"/>
      <c r="D53" s="134"/>
      <c r="E53" s="136">
        <f t="shared" si="6"/>
        <v>0</v>
      </c>
    </row>
    <row r="54" spans="1:5" ht="18.75" customHeight="1" outlineLevel="1" x14ac:dyDescent="0.25">
      <c r="A54" s="34"/>
      <c r="B54" s="247" t="s">
        <v>33</v>
      </c>
      <c r="C54" s="134"/>
      <c r="D54" s="134"/>
      <c r="E54" s="136">
        <f t="shared" si="6"/>
        <v>0</v>
      </c>
    </row>
    <row r="55" spans="1:5" ht="18.75" customHeight="1" outlineLevel="1" x14ac:dyDescent="0.25">
      <c r="A55" s="34"/>
      <c r="B55" s="247" t="s">
        <v>34</v>
      </c>
      <c r="C55" s="134"/>
      <c r="D55" s="134"/>
      <c r="E55" s="136">
        <f t="shared" si="6"/>
        <v>0</v>
      </c>
    </row>
    <row r="56" spans="1:5" ht="18.75" customHeight="1" outlineLevel="1" x14ac:dyDescent="0.25">
      <c r="A56" s="34"/>
      <c r="B56" s="247" t="s">
        <v>36</v>
      </c>
      <c r="C56" s="134"/>
      <c r="D56" s="134"/>
      <c r="E56" s="136">
        <f t="shared" si="6"/>
        <v>0</v>
      </c>
    </row>
    <row r="57" spans="1:5" ht="18.75" customHeight="1" outlineLevel="1" x14ac:dyDescent="0.25">
      <c r="A57" s="34"/>
      <c r="B57" s="247" t="s">
        <v>166</v>
      </c>
      <c r="C57" s="134"/>
      <c r="D57" s="134"/>
      <c r="E57" s="136">
        <f t="shared" si="6"/>
        <v>0</v>
      </c>
    </row>
    <row r="58" spans="1:5" ht="18.75" customHeight="1" outlineLevel="1" x14ac:dyDescent="0.25">
      <c r="A58" s="34"/>
      <c r="B58" s="128" t="s">
        <v>89</v>
      </c>
      <c r="C58" s="278"/>
      <c r="D58" s="278"/>
      <c r="E58" s="136">
        <f t="shared" si="6"/>
        <v>0</v>
      </c>
    </row>
    <row r="59" spans="1:5" ht="18.75" customHeight="1" outlineLevel="1" x14ac:dyDescent="0.25">
      <c r="A59" s="34"/>
      <c r="B59" s="129" t="s">
        <v>90</v>
      </c>
      <c r="C59" s="278"/>
      <c r="D59" s="278"/>
      <c r="E59" s="136">
        <f t="shared" si="6"/>
        <v>0</v>
      </c>
    </row>
    <row r="60" spans="1:5" ht="18.75" customHeight="1" outlineLevel="1" x14ac:dyDescent="0.25">
      <c r="A60" s="34"/>
      <c r="B60" s="247" t="s">
        <v>12</v>
      </c>
      <c r="C60" s="134"/>
      <c r="D60" s="134"/>
      <c r="E60" s="136">
        <f t="shared" si="6"/>
        <v>0</v>
      </c>
    </row>
    <row r="61" spans="1:5" ht="18.75" customHeight="1" outlineLevel="1" x14ac:dyDescent="0.25">
      <c r="A61" s="34"/>
      <c r="B61" s="275" t="s">
        <v>140</v>
      </c>
      <c r="C61" s="276">
        <f t="shared" ref="C61:E61" si="7">SUM(C51:C60)</f>
        <v>0</v>
      </c>
      <c r="D61" s="276">
        <f t="shared" si="7"/>
        <v>0</v>
      </c>
      <c r="E61" s="277">
        <f t="shared" si="7"/>
        <v>0</v>
      </c>
    </row>
    <row r="62" spans="1:5" s="266" customFormat="1" ht="19.95" customHeight="1" outlineLevel="1" x14ac:dyDescent="0.25">
      <c r="A62" s="263"/>
      <c r="B62" s="264" t="s">
        <v>37</v>
      </c>
      <c r="C62" s="269"/>
      <c r="D62" s="269"/>
      <c r="E62" s="154"/>
    </row>
    <row r="63" spans="1:5" ht="18.75" customHeight="1" outlineLevel="1" x14ac:dyDescent="0.25">
      <c r="A63" s="34"/>
      <c r="B63" s="246" t="s">
        <v>38</v>
      </c>
      <c r="C63" s="150"/>
      <c r="D63" s="147"/>
      <c r="E63" s="136">
        <f t="shared" ref="E63:E67" si="8">SUM(C63:D63)</f>
        <v>0</v>
      </c>
    </row>
    <row r="64" spans="1:5" ht="18.75" customHeight="1" outlineLevel="1" x14ac:dyDescent="0.25">
      <c r="A64" s="34"/>
      <c r="B64" s="247" t="s">
        <v>39</v>
      </c>
      <c r="C64" s="134"/>
      <c r="D64" s="134"/>
      <c r="E64" s="138">
        <f t="shared" si="8"/>
        <v>0</v>
      </c>
    </row>
    <row r="65" spans="1:5" ht="18.75" customHeight="1" outlineLevel="1" x14ac:dyDescent="0.25">
      <c r="A65" s="34"/>
      <c r="B65" s="247" t="s">
        <v>40</v>
      </c>
      <c r="C65" s="134"/>
      <c r="D65" s="134"/>
      <c r="E65" s="138">
        <f t="shared" si="8"/>
        <v>0</v>
      </c>
    </row>
    <row r="66" spans="1:5" ht="18.75" customHeight="1" outlineLevel="1" x14ac:dyDescent="0.25">
      <c r="A66" s="34"/>
      <c r="B66" s="247" t="s">
        <v>41</v>
      </c>
      <c r="C66" s="134"/>
      <c r="D66" s="134"/>
      <c r="E66" s="138">
        <f t="shared" si="8"/>
        <v>0</v>
      </c>
    </row>
    <row r="67" spans="1:5" ht="18.75" customHeight="1" outlineLevel="1" x14ac:dyDescent="0.25">
      <c r="A67" s="34"/>
      <c r="B67" s="247" t="s">
        <v>12</v>
      </c>
      <c r="C67" s="134"/>
      <c r="D67" s="134"/>
      <c r="E67" s="138">
        <f t="shared" si="8"/>
        <v>0</v>
      </c>
    </row>
    <row r="68" spans="1:5" ht="18.75" customHeight="1" outlineLevel="1" x14ac:dyDescent="0.25">
      <c r="A68" s="34"/>
      <c r="B68" s="275" t="s">
        <v>143</v>
      </c>
      <c r="C68" s="276">
        <f t="shared" ref="C68:E68" si="9">SUM(C63:C67)</f>
        <v>0</v>
      </c>
      <c r="D68" s="276">
        <f t="shared" si="9"/>
        <v>0</v>
      </c>
      <c r="E68" s="277">
        <f t="shared" si="9"/>
        <v>0</v>
      </c>
    </row>
    <row r="69" spans="1:5" s="266" customFormat="1" ht="19.95" customHeight="1" outlineLevel="1" x14ac:dyDescent="0.25">
      <c r="A69" s="263"/>
      <c r="B69" s="264" t="s">
        <v>42</v>
      </c>
      <c r="C69" s="269"/>
      <c r="D69" s="269"/>
      <c r="E69" s="154"/>
    </row>
    <row r="70" spans="1:5" ht="18.75" customHeight="1" outlineLevel="1" x14ac:dyDescent="0.25">
      <c r="A70" s="34"/>
      <c r="B70" s="246" t="s">
        <v>258</v>
      </c>
      <c r="C70" s="147"/>
      <c r="D70" s="147"/>
      <c r="E70" s="136">
        <f t="shared" ref="E70:E72" si="10">SUM(C70:D70)</f>
        <v>0</v>
      </c>
    </row>
    <row r="71" spans="1:5" ht="18.75" customHeight="1" outlineLevel="1" x14ac:dyDescent="0.25">
      <c r="A71" s="34"/>
      <c r="B71" s="247" t="s">
        <v>9</v>
      </c>
      <c r="C71" s="134"/>
      <c r="D71" s="134"/>
      <c r="E71" s="138">
        <f t="shared" si="10"/>
        <v>0</v>
      </c>
    </row>
    <row r="72" spans="1:5" ht="18.75" customHeight="1" outlineLevel="1" x14ac:dyDescent="0.25">
      <c r="A72" s="34"/>
      <c r="B72" s="247" t="s">
        <v>12</v>
      </c>
      <c r="C72" s="134"/>
      <c r="D72" s="134"/>
      <c r="E72" s="138">
        <f t="shared" si="10"/>
        <v>0</v>
      </c>
    </row>
    <row r="73" spans="1:5" ht="18.75" customHeight="1" outlineLevel="1" thickBot="1" x14ac:dyDescent="0.3">
      <c r="A73" s="34"/>
      <c r="B73" s="275" t="s">
        <v>145</v>
      </c>
      <c r="C73" s="276">
        <f t="shared" ref="C73:E73" si="11">SUM(C70:C72)</f>
        <v>0</v>
      </c>
      <c r="D73" s="276">
        <f t="shared" si="11"/>
        <v>0</v>
      </c>
      <c r="E73" s="277">
        <f t="shared" si="11"/>
        <v>0</v>
      </c>
    </row>
    <row r="74" spans="1:5" ht="26.25" customHeight="1" outlineLevel="1" thickBot="1" x14ac:dyDescent="0.3">
      <c r="A74" s="34"/>
      <c r="B74" s="55"/>
      <c r="C74" s="151" t="s">
        <v>4</v>
      </c>
      <c r="D74" s="151" t="s">
        <v>187</v>
      </c>
      <c r="E74" s="152" t="s">
        <v>15</v>
      </c>
    </row>
    <row r="75" spans="1:5" ht="22.8" customHeight="1" outlineLevel="1" x14ac:dyDescent="0.25">
      <c r="A75" s="34"/>
      <c r="B75" s="45" t="s">
        <v>44</v>
      </c>
      <c r="C75" s="153">
        <f t="shared" ref="C75:E75" si="12">C49+C61+C68+C73</f>
        <v>0</v>
      </c>
      <c r="D75" s="153">
        <f t="shared" si="12"/>
        <v>0</v>
      </c>
      <c r="E75" s="153">
        <f t="shared" si="12"/>
        <v>0</v>
      </c>
    </row>
    <row r="76" spans="1:5" s="236" customFormat="1" ht="22.8" customHeight="1" outlineLevel="1" x14ac:dyDescent="0.25">
      <c r="A76" s="311"/>
      <c r="B76" s="441"/>
      <c r="C76" s="442"/>
      <c r="D76" s="442"/>
      <c r="E76" s="442"/>
    </row>
    <row r="77" spans="1:5" s="236" customFormat="1" ht="22.8" customHeight="1" outlineLevel="1" x14ac:dyDescent="0.25">
      <c r="A77" s="311"/>
      <c r="B77" s="441"/>
      <c r="C77" s="442"/>
      <c r="D77" s="442"/>
      <c r="E77" s="442"/>
    </row>
    <row r="78" spans="1:5" ht="37.5" customHeight="1" x14ac:dyDescent="0.25">
      <c r="A78" s="34"/>
      <c r="B78" s="57" t="s">
        <v>46</v>
      </c>
      <c r="C78" s="140"/>
      <c r="D78" s="140"/>
      <c r="E78" s="146"/>
    </row>
    <row r="79" spans="1:5" ht="27.6" customHeight="1" outlineLevel="1" x14ac:dyDescent="0.25">
      <c r="A79" s="4"/>
      <c r="B79" s="248" t="s">
        <v>3</v>
      </c>
      <c r="C79" s="141" t="s">
        <v>4</v>
      </c>
      <c r="D79" s="142" t="s">
        <v>187</v>
      </c>
      <c r="E79" s="154" t="s">
        <v>5</v>
      </c>
    </row>
    <row r="80" spans="1:5" s="266" customFormat="1" ht="19.95" customHeight="1" outlineLevel="1" x14ac:dyDescent="0.25">
      <c r="A80" s="270"/>
      <c r="B80" s="264" t="s">
        <v>48</v>
      </c>
      <c r="C80" s="265"/>
      <c r="D80" s="265"/>
      <c r="E80" s="271"/>
    </row>
    <row r="81" spans="1:5" ht="19.5" customHeight="1" outlineLevel="1" x14ac:dyDescent="0.25">
      <c r="A81" s="4"/>
      <c r="B81" s="246" t="s">
        <v>133</v>
      </c>
      <c r="C81" s="147"/>
      <c r="D81" s="147"/>
      <c r="E81" s="136">
        <f t="shared" ref="E81:E87" si="13">SUM(C81:D81)</f>
        <v>0</v>
      </c>
    </row>
    <row r="82" spans="1:5" ht="19.5" customHeight="1" outlineLevel="1" x14ac:dyDescent="0.25">
      <c r="A82" s="4"/>
      <c r="B82" s="247" t="s">
        <v>50</v>
      </c>
      <c r="C82" s="134"/>
      <c r="D82" s="134"/>
      <c r="E82" s="138">
        <f t="shared" si="13"/>
        <v>0</v>
      </c>
    </row>
    <row r="83" spans="1:5" ht="19.5" customHeight="1" outlineLevel="1" x14ac:dyDescent="0.25">
      <c r="A83" s="4"/>
      <c r="B83" s="247" t="s">
        <v>51</v>
      </c>
      <c r="C83" s="134"/>
      <c r="D83" s="134"/>
      <c r="E83" s="138">
        <f t="shared" si="13"/>
        <v>0</v>
      </c>
    </row>
    <row r="84" spans="1:5" ht="19.5" customHeight="1" outlineLevel="1" x14ac:dyDescent="0.25">
      <c r="A84" s="4"/>
      <c r="B84" s="247" t="s">
        <v>238</v>
      </c>
      <c r="C84" s="134"/>
      <c r="D84" s="134"/>
      <c r="E84" s="138">
        <f t="shared" si="13"/>
        <v>0</v>
      </c>
    </row>
    <row r="85" spans="1:5" ht="19.5" customHeight="1" outlineLevel="1" x14ac:dyDescent="0.25">
      <c r="A85" s="4"/>
      <c r="B85" s="247" t="s">
        <v>134</v>
      </c>
      <c r="C85" s="134"/>
      <c r="D85" s="134"/>
      <c r="E85" s="138">
        <f t="shared" si="13"/>
        <v>0</v>
      </c>
    </row>
    <row r="86" spans="1:5" ht="19.5" customHeight="1" outlineLevel="1" x14ac:dyDescent="0.25">
      <c r="A86" s="4"/>
      <c r="B86" s="247" t="s">
        <v>53</v>
      </c>
      <c r="C86" s="134"/>
      <c r="D86" s="134"/>
      <c r="E86" s="138">
        <f t="shared" si="13"/>
        <v>0</v>
      </c>
    </row>
    <row r="87" spans="1:5" ht="19.5" customHeight="1" outlineLevel="1" x14ac:dyDescent="0.25">
      <c r="A87" s="4"/>
      <c r="B87" s="247" t="s">
        <v>116</v>
      </c>
      <c r="C87" s="134"/>
      <c r="D87" s="134"/>
      <c r="E87" s="138">
        <f t="shared" si="13"/>
        <v>0</v>
      </c>
    </row>
    <row r="88" spans="1:5" ht="19.5" customHeight="1" outlineLevel="1" x14ac:dyDescent="0.25">
      <c r="A88" s="4"/>
      <c r="B88" s="275" t="s">
        <v>144</v>
      </c>
      <c r="C88" s="276">
        <f t="shared" ref="C88:E88" si="14">SUM(C81:C87)</f>
        <v>0</v>
      </c>
      <c r="D88" s="276">
        <f t="shared" si="14"/>
        <v>0</v>
      </c>
      <c r="E88" s="277">
        <f t="shared" si="14"/>
        <v>0</v>
      </c>
    </row>
    <row r="89" spans="1:5" ht="19.5" customHeight="1" outlineLevel="1" x14ac:dyDescent="0.25">
      <c r="A89" s="4"/>
      <c r="B89" s="249" t="s">
        <v>57</v>
      </c>
      <c r="C89" s="149"/>
      <c r="D89" s="155"/>
      <c r="E89" s="156"/>
    </row>
    <row r="90" spans="1:5" ht="19.5" customHeight="1" outlineLevel="1" x14ac:dyDescent="0.25">
      <c r="A90" s="4"/>
      <c r="B90" s="247" t="s">
        <v>66</v>
      </c>
      <c r="C90" s="135"/>
      <c r="D90" s="134"/>
      <c r="E90" s="138">
        <f>SUM(C93:D93)</f>
        <v>0</v>
      </c>
    </row>
    <row r="91" spans="1:5" ht="19.5" customHeight="1" outlineLevel="1" x14ac:dyDescent="0.25">
      <c r="A91" s="4"/>
      <c r="B91" s="128" t="s">
        <v>60</v>
      </c>
      <c r="C91" s="283"/>
      <c r="D91" s="283"/>
      <c r="E91" s="227">
        <f t="shared" ref="E91:E92" si="15">SUM(C91:D91)</f>
        <v>0</v>
      </c>
    </row>
    <row r="92" spans="1:5" ht="19.5" customHeight="1" outlineLevel="1" x14ac:dyDescent="0.25">
      <c r="A92" s="4"/>
      <c r="B92" s="129" t="s">
        <v>62</v>
      </c>
      <c r="C92" s="278"/>
      <c r="D92" s="278"/>
      <c r="E92" s="226">
        <f t="shared" si="15"/>
        <v>0</v>
      </c>
    </row>
    <row r="93" spans="1:5" ht="19.5" customHeight="1" outlineLevel="1" x14ac:dyDescent="0.25">
      <c r="A93" s="4"/>
      <c r="B93" s="129" t="s">
        <v>64</v>
      </c>
      <c r="C93" s="278"/>
      <c r="D93" s="278"/>
      <c r="E93" s="226">
        <f>SUM(C92:D92)</f>
        <v>0</v>
      </c>
    </row>
    <row r="94" spans="1:5" ht="19.5" customHeight="1" outlineLevel="1" x14ac:dyDescent="0.25">
      <c r="A94" s="4"/>
      <c r="B94" s="247" t="s">
        <v>12</v>
      </c>
      <c r="C94" s="134"/>
      <c r="D94" s="134"/>
      <c r="E94" s="138">
        <f>SUM(C90:D90)</f>
        <v>0</v>
      </c>
    </row>
    <row r="95" spans="1:5" ht="19.5" customHeight="1" outlineLevel="1" x14ac:dyDescent="0.25">
      <c r="A95" s="4"/>
      <c r="B95" s="275" t="s">
        <v>146</v>
      </c>
      <c r="C95" s="276">
        <f>SUM(C90:C94)</f>
        <v>0</v>
      </c>
      <c r="D95" s="276">
        <f>SUM(D90:D94)</f>
        <v>0</v>
      </c>
      <c r="E95" s="277">
        <f>SUM(E90:E94)</f>
        <v>0</v>
      </c>
    </row>
    <row r="96" spans="1:5" s="266" customFormat="1" ht="19.95" customHeight="1" outlineLevel="1" x14ac:dyDescent="0.25">
      <c r="A96" s="270"/>
      <c r="B96" s="272" t="s">
        <v>67</v>
      </c>
      <c r="C96" s="269"/>
      <c r="D96" s="273"/>
      <c r="E96" s="274"/>
    </row>
    <row r="97" spans="1:5" ht="19.5" customHeight="1" outlineLevel="1" x14ac:dyDescent="0.25">
      <c r="A97" s="4"/>
      <c r="B97" s="128" t="s">
        <v>68</v>
      </c>
      <c r="C97" s="283"/>
      <c r="D97" s="283"/>
      <c r="E97" s="227">
        <f t="shared" ref="E97:E104" si="16">SUM(C97:D97)</f>
        <v>0</v>
      </c>
    </row>
    <row r="98" spans="1:5" ht="19.5" customHeight="1" outlineLevel="1" x14ac:dyDescent="0.25">
      <c r="A98" s="4"/>
      <c r="B98" s="247" t="s">
        <v>169</v>
      </c>
      <c r="C98" s="134"/>
      <c r="D98" s="134"/>
      <c r="E98" s="138">
        <f t="shared" si="16"/>
        <v>0</v>
      </c>
    </row>
    <row r="99" spans="1:5" ht="19.5" customHeight="1" outlineLevel="1" x14ac:dyDescent="0.25">
      <c r="A99" s="4"/>
      <c r="B99" s="247" t="s">
        <v>167</v>
      </c>
      <c r="C99" s="134"/>
      <c r="D99" s="134"/>
      <c r="E99" s="138">
        <f t="shared" si="16"/>
        <v>0</v>
      </c>
    </row>
    <row r="100" spans="1:5" ht="19.5" customHeight="1" outlineLevel="1" x14ac:dyDescent="0.25">
      <c r="A100" s="4"/>
      <c r="B100" s="247" t="s">
        <v>168</v>
      </c>
      <c r="C100" s="134"/>
      <c r="D100" s="134"/>
      <c r="E100" s="138">
        <f t="shared" si="16"/>
        <v>0</v>
      </c>
    </row>
    <row r="101" spans="1:5" ht="19.5" customHeight="1" outlineLevel="1" x14ac:dyDescent="0.25">
      <c r="A101" s="4"/>
      <c r="B101" s="247" t="s">
        <v>70</v>
      </c>
      <c r="C101" s="134"/>
      <c r="D101" s="134"/>
      <c r="E101" s="138">
        <f t="shared" si="16"/>
        <v>0</v>
      </c>
    </row>
    <row r="102" spans="1:5" ht="19.5" customHeight="1" outlineLevel="1" x14ac:dyDescent="0.25">
      <c r="A102" s="4"/>
      <c r="B102" s="247" t="s">
        <v>72</v>
      </c>
      <c r="C102" s="134"/>
      <c r="D102" s="134"/>
      <c r="E102" s="138">
        <f t="shared" si="16"/>
        <v>0</v>
      </c>
    </row>
    <row r="103" spans="1:5" ht="19.5" customHeight="1" outlineLevel="1" x14ac:dyDescent="0.25">
      <c r="A103" s="4"/>
      <c r="B103" s="247" t="s">
        <v>239</v>
      </c>
      <c r="C103" s="134"/>
      <c r="D103" s="134"/>
      <c r="E103" s="138">
        <f t="shared" si="16"/>
        <v>0</v>
      </c>
    </row>
    <row r="104" spans="1:5" ht="19.5" customHeight="1" outlineLevel="1" x14ac:dyDescent="0.25">
      <c r="A104" s="4"/>
      <c r="B104" s="247" t="s">
        <v>74</v>
      </c>
      <c r="C104" s="134"/>
      <c r="D104" s="134"/>
      <c r="E104" s="138">
        <f t="shared" si="16"/>
        <v>0</v>
      </c>
    </row>
    <row r="105" spans="1:5" ht="19.5" customHeight="1" outlineLevel="1" x14ac:dyDescent="0.25">
      <c r="A105" s="4"/>
      <c r="B105" s="247" t="s">
        <v>116</v>
      </c>
      <c r="C105" s="134"/>
      <c r="D105" s="134"/>
      <c r="E105" s="138">
        <f>SUM(C105:D105)</f>
        <v>0</v>
      </c>
    </row>
    <row r="106" spans="1:5" ht="19.5" customHeight="1" outlineLevel="1" x14ac:dyDescent="0.25">
      <c r="A106" s="4"/>
      <c r="B106" s="275" t="s">
        <v>147</v>
      </c>
      <c r="C106" s="276">
        <f>SUM(C97:C105)</f>
        <v>0</v>
      </c>
      <c r="D106" s="276">
        <f>SUM(D97:D105)</f>
        <v>0</v>
      </c>
      <c r="E106" s="277">
        <f>SUM(E97:E105)</f>
        <v>0</v>
      </c>
    </row>
    <row r="107" spans="1:5" s="266" customFormat="1" ht="19.95" customHeight="1" outlineLevel="1" x14ac:dyDescent="0.25">
      <c r="A107" s="270"/>
      <c r="B107" s="272" t="s">
        <v>75</v>
      </c>
      <c r="C107" s="269"/>
      <c r="D107" s="273"/>
      <c r="E107" s="154"/>
    </row>
    <row r="108" spans="1:5" ht="19.5" customHeight="1" outlineLevel="1" x14ac:dyDescent="0.25">
      <c r="A108" s="4"/>
      <c r="B108" s="128" t="s">
        <v>76</v>
      </c>
      <c r="C108" s="283"/>
      <c r="D108" s="283"/>
      <c r="E108" s="136">
        <f t="shared" ref="E108:E110" si="17">SUM(C108:D108)</f>
        <v>0</v>
      </c>
    </row>
    <row r="109" spans="1:5" ht="19.5" customHeight="1" outlineLevel="1" x14ac:dyDescent="0.25">
      <c r="A109" s="4"/>
      <c r="B109" s="247" t="s">
        <v>255</v>
      </c>
      <c r="C109" s="134"/>
      <c r="D109" s="134"/>
      <c r="E109" s="138">
        <f t="shared" si="17"/>
        <v>0</v>
      </c>
    </row>
    <row r="110" spans="1:5" ht="19.5" customHeight="1" outlineLevel="1" x14ac:dyDescent="0.25">
      <c r="A110" s="4"/>
      <c r="B110" s="247" t="s">
        <v>116</v>
      </c>
      <c r="C110" s="134"/>
      <c r="D110" s="134"/>
      <c r="E110" s="138">
        <f t="shared" si="17"/>
        <v>0</v>
      </c>
    </row>
    <row r="111" spans="1:5" ht="19.5" customHeight="1" outlineLevel="1" x14ac:dyDescent="0.25">
      <c r="A111" s="4"/>
      <c r="B111" s="275" t="s">
        <v>148</v>
      </c>
      <c r="C111" s="276">
        <f t="shared" ref="C111:E111" si="18">SUM(C108:C110)</f>
        <v>0</v>
      </c>
      <c r="D111" s="276">
        <f t="shared" si="18"/>
        <v>0</v>
      </c>
      <c r="E111" s="277">
        <f t="shared" si="18"/>
        <v>0</v>
      </c>
    </row>
    <row r="112" spans="1:5" s="266" customFormat="1" ht="19.95" customHeight="1" outlineLevel="1" x14ac:dyDescent="0.25">
      <c r="A112" s="270"/>
      <c r="B112" s="272" t="s">
        <v>77</v>
      </c>
      <c r="C112" s="269"/>
      <c r="D112" s="273"/>
      <c r="E112" s="154"/>
    </row>
    <row r="113" spans="1:5" ht="19.5" customHeight="1" outlineLevel="1" x14ac:dyDescent="0.25">
      <c r="A113" s="4"/>
      <c r="B113" s="246" t="s">
        <v>78</v>
      </c>
      <c r="C113" s="147"/>
      <c r="D113" s="147"/>
      <c r="E113" s="136">
        <f t="shared" ref="E113:E117" si="19">SUM(C113:D113)</f>
        <v>0</v>
      </c>
    </row>
    <row r="114" spans="1:5" ht="19.5" customHeight="1" outlineLevel="1" x14ac:dyDescent="0.25">
      <c r="A114" s="4"/>
      <c r="B114" s="247" t="s">
        <v>195</v>
      </c>
      <c r="C114" s="134"/>
      <c r="D114" s="134"/>
      <c r="E114" s="136">
        <f t="shared" si="19"/>
        <v>0</v>
      </c>
    </row>
    <row r="115" spans="1:5" ht="19.5" customHeight="1" outlineLevel="1" x14ac:dyDescent="0.25">
      <c r="A115" s="4"/>
      <c r="B115" s="247" t="s">
        <v>79</v>
      </c>
      <c r="C115" s="134"/>
      <c r="D115" s="157"/>
      <c r="E115" s="136">
        <f t="shared" si="19"/>
        <v>0</v>
      </c>
    </row>
    <row r="116" spans="1:5" ht="19.5" customHeight="1" outlineLevel="1" x14ac:dyDescent="0.25">
      <c r="A116" s="4"/>
      <c r="B116" s="247" t="s">
        <v>124</v>
      </c>
      <c r="C116" s="134"/>
      <c r="D116" s="157"/>
      <c r="E116" s="136">
        <f t="shared" si="19"/>
        <v>0</v>
      </c>
    </row>
    <row r="117" spans="1:5" ht="19.5" customHeight="1" outlineLevel="1" x14ac:dyDescent="0.25">
      <c r="A117" s="4"/>
      <c r="B117" s="247" t="s">
        <v>125</v>
      </c>
      <c r="C117" s="134"/>
      <c r="D117" s="157"/>
      <c r="E117" s="136">
        <f t="shared" si="19"/>
        <v>0</v>
      </c>
    </row>
    <row r="118" spans="1:5" ht="19.5" customHeight="1" outlineLevel="1" x14ac:dyDescent="0.25">
      <c r="A118" s="4"/>
      <c r="B118" s="275" t="s">
        <v>149</v>
      </c>
      <c r="C118" s="276">
        <f t="shared" ref="C118:E118" si="20">SUM(C113:C117)</f>
        <v>0</v>
      </c>
      <c r="D118" s="276">
        <f t="shared" si="20"/>
        <v>0</v>
      </c>
      <c r="E118" s="277">
        <f t="shared" si="20"/>
        <v>0</v>
      </c>
    </row>
    <row r="119" spans="1:5" s="266" customFormat="1" ht="19.95" customHeight="1" outlineLevel="1" x14ac:dyDescent="0.25">
      <c r="A119" s="270"/>
      <c r="B119" s="272" t="s">
        <v>80</v>
      </c>
      <c r="C119" s="269"/>
      <c r="D119" s="273"/>
      <c r="E119" s="154"/>
    </row>
    <row r="120" spans="1:5" ht="19.5" customHeight="1" outlineLevel="1" x14ac:dyDescent="0.25">
      <c r="A120" s="4"/>
      <c r="B120" s="246" t="s">
        <v>81</v>
      </c>
      <c r="C120" s="147"/>
      <c r="D120" s="147"/>
      <c r="E120" s="136">
        <f t="shared" ref="E120:E124" si="21">SUM(C120:D120)</f>
        <v>0</v>
      </c>
    </row>
    <row r="121" spans="1:5" ht="19.5" customHeight="1" outlineLevel="1" x14ac:dyDescent="0.25">
      <c r="A121" s="4"/>
      <c r="B121" s="129" t="s">
        <v>241</v>
      </c>
      <c r="C121" s="278"/>
      <c r="D121" s="278"/>
      <c r="E121" s="226">
        <f t="shared" si="21"/>
        <v>0</v>
      </c>
    </row>
    <row r="122" spans="1:5" ht="19.5" customHeight="1" outlineLevel="1" x14ac:dyDescent="0.25">
      <c r="A122" s="4"/>
      <c r="B122" s="129" t="s">
        <v>240</v>
      </c>
      <c r="C122" s="278"/>
      <c r="D122" s="278"/>
      <c r="E122" s="226">
        <f t="shared" si="21"/>
        <v>0</v>
      </c>
    </row>
    <row r="123" spans="1:5" ht="19.5" customHeight="1" outlineLevel="1" x14ac:dyDescent="0.25">
      <c r="A123" s="4"/>
      <c r="B123" s="247" t="s">
        <v>259</v>
      </c>
      <c r="C123" s="134"/>
      <c r="D123" s="134"/>
      <c r="E123" s="138">
        <f t="shared" si="21"/>
        <v>0</v>
      </c>
    </row>
    <row r="124" spans="1:5" ht="19.5" customHeight="1" outlineLevel="1" x14ac:dyDescent="0.25">
      <c r="A124" s="4"/>
      <c r="B124" s="247" t="s">
        <v>12</v>
      </c>
      <c r="C124" s="134"/>
      <c r="D124" s="134"/>
      <c r="E124" s="138">
        <f t="shared" si="21"/>
        <v>0</v>
      </c>
    </row>
    <row r="125" spans="1:5" ht="19.5" customHeight="1" outlineLevel="1" x14ac:dyDescent="0.25">
      <c r="A125" s="4"/>
      <c r="B125" s="275" t="s">
        <v>150</v>
      </c>
      <c r="C125" s="276">
        <f t="shared" ref="C125:E125" si="22">SUM(C120:C124)</f>
        <v>0</v>
      </c>
      <c r="D125" s="276">
        <f t="shared" si="22"/>
        <v>0</v>
      </c>
      <c r="E125" s="277">
        <f t="shared" si="22"/>
        <v>0</v>
      </c>
    </row>
    <row r="126" spans="1:5" s="266" customFormat="1" ht="19.95" customHeight="1" outlineLevel="1" x14ac:dyDescent="0.25">
      <c r="A126" s="270"/>
      <c r="B126" s="272" t="s">
        <v>83</v>
      </c>
      <c r="C126" s="269"/>
      <c r="D126" s="273"/>
      <c r="E126" s="154"/>
    </row>
    <row r="127" spans="1:5" ht="19.5" customHeight="1" outlineLevel="1" x14ac:dyDescent="0.25">
      <c r="A127" s="4"/>
      <c r="B127" s="246" t="s">
        <v>242</v>
      </c>
      <c r="C127" s="147"/>
      <c r="D127" s="147"/>
      <c r="E127" s="136">
        <f t="shared" ref="E127:E129" si="23">SUM(C127:D127)</f>
        <v>0</v>
      </c>
    </row>
    <row r="128" spans="1:5" ht="19.5" customHeight="1" outlineLevel="1" x14ac:dyDescent="0.25">
      <c r="A128" s="4"/>
      <c r="B128" s="247" t="s">
        <v>84</v>
      </c>
      <c r="C128" s="134"/>
      <c r="D128" s="134"/>
      <c r="E128" s="138">
        <f t="shared" si="23"/>
        <v>0</v>
      </c>
    </row>
    <row r="129" spans="1:5" ht="19.5" customHeight="1" outlineLevel="1" x14ac:dyDescent="0.25">
      <c r="A129" s="4"/>
      <c r="B129" s="247" t="s">
        <v>12</v>
      </c>
      <c r="C129" s="134"/>
      <c r="D129" s="134"/>
      <c r="E129" s="138">
        <f t="shared" si="23"/>
        <v>0</v>
      </c>
    </row>
    <row r="130" spans="1:5" ht="19.5" customHeight="1" outlineLevel="1" x14ac:dyDescent="0.25">
      <c r="A130" s="4"/>
      <c r="B130" s="275" t="s">
        <v>151</v>
      </c>
      <c r="C130" s="276">
        <f>SUM(C127:C129)</f>
        <v>0</v>
      </c>
      <c r="D130" s="276">
        <f t="shared" ref="D130:E130" si="24">SUM(D127:D129)</f>
        <v>0</v>
      </c>
      <c r="E130" s="277">
        <f t="shared" si="24"/>
        <v>0</v>
      </c>
    </row>
    <row r="131" spans="1:5" s="266" customFormat="1" ht="19.95" customHeight="1" outlineLevel="1" x14ac:dyDescent="0.25">
      <c r="A131" s="270"/>
      <c r="B131" s="272" t="s">
        <v>85</v>
      </c>
      <c r="C131" s="269"/>
      <c r="D131" s="273"/>
      <c r="E131" s="154"/>
    </row>
    <row r="132" spans="1:5" ht="19.5" customHeight="1" outlineLevel="1" x14ac:dyDescent="0.25">
      <c r="A132" s="4"/>
      <c r="B132" s="246" t="s">
        <v>172</v>
      </c>
      <c r="C132" s="147"/>
      <c r="D132" s="147"/>
      <c r="E132" s="136">
        <f t="shared" ref="E132:E136" si="25">SUM(C132:D132)</f>
        <v>0</v>
      </c>
    </row>
    <row r="133" spans="1:5" ht="19.5" customHeight="1" outlineLevel="1" x14ac:dyDescent="0.25">
      <c r="A133" s="4"/>
      <c r="B133" s="246" t="s">
        <v>185</v>
      </c>
      <c r="C133" s="147"/>
      <c r="D133" s="147"/>
      <c r="E133" s="136"/>
    </row>
    <row r="134" spans="1:5" ht="19.5" customHeight="1" outlineLevel="1" x14ac:dyDescent="0.25">
      <c r="A134" s="4"/>
      <c r="B134" s="128" t="s">
        <v>170</v>
      </c>
      <c r="C134" s="281"/>
      <c r="D134" s="281"/>
      <c r="E134" s="226">
        <f t="shared" si="25"/>
        <v>0</v>
      </c>
    </row>
    <row r="135" spans="1:5" ht="19.5" customHeight="1" outlineLevel="1" x14ac:dyDescent="0.25">
      <c r="A135" s="4"/>
      <c r="B135" s="129" t="s">
        <v>171</v>
      </c>
      <c r="C135" s="282"/>
      <c r="D135" s="282"/>
      <c r="E135" s="226">
        <f t="shared" si="25"/>
        <v>0</v>
      </c>
    </row>
    <row r="136" spans="1:5" ht="19.5" customHeight="1" outlineLevel="1" x14ac:dyDescent="0.25">
      <c r="A136" s="4"/>
      <c r="B136" s="247" t="s">
        <v>12</v>
      </c>
      <c r="C136" s="134"/>
      <c r="D136" s="134"/>
      <c r="E136" s="138">
        <f t="shared" si="25"/>
        <v>0</v>
      </c>
    </row>
    <row r="137" spans="1:5" ht="19.5" customHeight="1" outlineLevel="1" thickBot="1" x14ac:dyDescent="0.3">
      <c r="A137" s="4"/>
      <c r="B137" s="275" t="s">
        <v>152</v>
      </c>
      <c r="C137" s="279">
        <f t="shared" ref="C137:E137" si="26">SUM(C132:C136)</f>
        <v>0</v>
      </c>
      <c r="D137" s="279">
        <f t="shared" si="26"/>
        <v>0</v>
      </c>
      <c r="E137" s="280">
        <f t="shared" si="26"/>
        <v>0</v>
      </c>
    </row>
    <row r="138" spans="1:5" ht="26.25" customHeight="1" outlineLevel="1" thickBot="1" x14ac:dyDescent="0.3">
      <c r="A138" s="4"/>
      <c r="B138" s="55"/>
      <c r="C138" s="151" t="s">
        <v>4</v>
      </c>
      <c r="D138" s="151" t="s">
        <v>187</v>
      </c>
      <c r="E138" s="152" t="s">
        <v>15</v>
      </c>
    </row>
    <row r="139" spans="1:5" ht="23.4" customHeight="1" outlineLevel="1" x14ac:dyDescent="0.25">
      <c r="A139" s="4"/>
      <c r="B139" s="45" t="s">
        <v>86</v>
      </c>
      <c r="C139" s="153">
        <f>C88+C95+C106+C111+C118+C125+C130+C137</f>
        <v>0</v>
      </c>
      <c r="D139" s="153">
        <f>D88+D95+D106+D111+D118+D125+D130+D137</f>
        <v>0</v>
      </c>
      <c r="E139" s="153">
        <f>E88+E95+E106+E111+E118+E125+E130+E137</f>
        <v>0</v>
      </c>
    </row>
    <row r="140" spans="1:5" s="236" customFormat="1" ht="23.4" customHeight="1" outlineLevel="1" x14ac:dyDescent="0.25">
      <c r="A140" s="315"/>
      <c r="B140" s="441"/>
      <c r="C140" s="442"/>
      <c r="D140" s="442"/>
      <c r="E140" s="442"/>
    </row>
    <row r="141" spans="1:5" s="236" customFormat="1" ht="23.4" customHeight="1" outlineLevel="1" x14ac:dyDescent="0.25">
      <c r="A141" s="315"/>
      <c r="B141" s="441"/>
      <c r="C141" s="442"/>
      <c r="D141" s="442"/>
      <c r="E141" s="442"/>
    </row>
    <row r="142" spans="1:5" ht="37.5" customHeight="1" x14ac:dyDescent="0.25">
      <c r="A142" s="4"/>
      <c r="B142" s="58" t="s">
        <v>88</v>
      </c>
      <c r="E142" s="146"/>
    </row>
    <row r="143" spans="1:5" ht="28.8" customHeight="1" outlineLevel="1" x14ac:dyDescent="0.25">
      <c r="A143" s="4"/>
      <c r="B143" s="248" t="s">
        <v>135</v>
      </c>
      <c r="C143" s="141" t="s">
        <v>4</v>
      </c>
      <c r="D143" s="142" t="s">
        <v>187</v>
      </c>
      <c r="E143" s="154" t="s">
        <v>5</v>
      </c>
    </row>
    <row r="144" spans="1:5" ht="19.5" customHeight="1" outlineLevel="1" x14ac:dyDescent="0.25">
      <c r="A144" s="4"/>
      <c r="B144" s="129" t="s">
        <v>91</v>
      </c>
      <c r="C144" s="147"/>
      <c r="D144" s="147"/>
      <c r="E144" s="136">
        <f t="shared" ref="E144:E149" si="27">SUM(C144:D144)</f>
        <v>0</v>
      </c>
    </row>
    <row r="145" spans="1:5" ht="19.5" customHeight="1" outlineLevel="1" x14ac:dyDescent="0.25">
      <c r="A145" s="4"/>
      <c r="B145" s="128" t="s">
        <v>173</v>
      </c>
      <c r="C145" s="147"/>
      <c r="D145" s="147"/>
      <c r="E145" s="136">
        <f t="shared" si="27"/>
        <v>0</v>
      </c>
    </row>
    <row r="146" spans="1:5" ht="19.5" customHeight="1" outlineLevel="1" x14ac:dyDescent="0.25">
      <c r="A146" s="4"/>
      <c r="B146" s="128" t="s">
        <v>173</v>
      </c>
      <c r="C146" s="147"/>
      <c r="D146" s="147"/>
      <c r="E146" s="136">
        <f t="shared" si="27"/>
        <v>0</v>
      </c>
    </row>
    <row r="147" spans="1:5" ht="19.5" customHeight="1" outlineLevel="1" x14ac:dyDescent="0.25">
      <c r="A147" s="4"/>
      <c r="B147" s="129"/>
      <c r="C147" s="134"/>
      <c r="D147" s="134"/>
      <c r="E147" s="138">
        <f t="shared" si="27"/>
        <v>0</v>
      </c>
    </row>
    <row r="148" spans="1:5" ht="19.5" customHeight="1" outlineLevel="1" x14ac:dyDescent="0.25">
      <c r="A148" s="4"/>
      <c r="B148" s="129"/>
      <c r="C148" s="134"/>
      <c r="D148" s="134"/>
      <c r="E148" s="136">
        <f t="shared" si="27"/>
        <v>0</v>
      </c>
    </row>
    <row r="149" spans="1:5" ht="19.5" customHeight="1" outlineLevel="1" x14ac:dyDescent="0.25">
      <c r="A149" s="4"/>
      <c r="B149" s="129"/>
      <c r="C149" s="134"/>
      <c r="D149" s="134"/>
      <c r="E149" s="136">
        <f t="shared" si="27"/>
        <v>0</v>
      </c>
    </row>
    <row r="150" spans="1:5" ht="19.5" customHeight="1" outlineLevel="1" thickBot="1" x14ac:dyDescent="0.3">
      <c r="A150" s="4"/>
      <c r="B150" s="56"/>
      <c r="C150" s="159" t="s">
        <v>4</v>
      </c>
      <c r="D150" s="159" t="s">
        <v>187</v>
      </c>
      <c r="E150" s="160" t="s">
        <v>15</v>
      </c>
    </row>
    <row r="151" spans="1:5" ht="19.5" customHeight="1" outlineLevel="1" x14ac:dyDescent="0.25">
      <c r="A151" s="4"/>
      <c r="B151" s="45" t="s">
        <v>138</v>
      </c>
      <c r="C151" s="153">
        <f>SUM(C144:C149)</f>
        <v>0</v>
      </c>
      <c r="D151" s="153">
        <f>SUM(D144:D149)</f>
        <v>0</v>
      </c>
      <c r="E151" s="153">
        <f>SUM(E144:E149)</f>
        <v>0</v>
      </c>
    </row>
    <row r="154" spans="1:5" s="228" customFormat="1" ht="36.6" customHeight="1" x14ac:dyDescent="0.25">
      <c r="A154" s="307"/>
      <c r="B154" s="309" t="s">
        <v>200</v>
      </c>
      <c r="C154" s="308">
        <f>E151+E139+E75</f>
        <v>0</v>
      </c>
      <c r="D154" s="262"/>
      <c r="E154" s="262"/>
    </row>
    <row r="155" spans="1:5" ht="15.75" customHeight="1" x14ac:dyDescent="0.25">
      <c r="D155" s="329"/>
      <c r="E155" s="329"/>
    </row>
    <row r="156" spans="1:5" ht="15.75" customHeight="1" x14ac:dyDescent="0.25">
      <c r="D156" s="329"/>
      <c r="E156" s="329"/>
    </row>
  </sheetData>
  <mergeCells count="1">
    <mergeCell ref="A1:E2"/>
  </mergeCells>
  <pageMargins left="0.7" right="0.7" top="0.75" bottom="0.75" header="0.3" footer="0.3"/>
  <pageSetup scale="75" orientation="portrait" r:id="rId1"/>
  <rowBreaks count="3" manualBreakCount="3">
    <brk id="35" max="4" man="1"/>
    <brk id="77" max="4" man="1"/>
    <brk id="118" max="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outlinePr summaryBelow="0" summaryRight="0"/>
  </sheetPr>
  <dimension ref="A1:K53"/>
  <sheetViews>
    <sheetView showGridLines="0" zoomScaleNormal="100" workbookViewId="0">
      <selection activeCell="C14" sqref="C14"/>
    </sheetView>
  </sheetViews>
  <sheetFormatPr baseColWidth="10" defaultColWidth="14.44140625" defaultRowHeight="15.75" customHeight="1" x14ac:dyDescent="0.3"/>
  <cols>
    <col min="1" max="1" width="5.77734375" style="1" customWidth="1"/>
    <col min="2" max="2" width="49.77734375" style="1" customWidth="1"/>
    <col min="3" max="3" width="19.109375" style="1" customWidth="1"/>
    <col min="4" max="4" width="16.6640625" style="1" customWidth="1"/>
    <col min="5" max="5" width="14.44140625" style="89" customWidth="1"/>
    <col min="6" max="7" width="14.44140625" style="1" customWidth="1"/>
    <col min="8" max="8" width="38.44140625" style="1" customWidth="1"/>
    <col min="9" max="10" width="14.44140625" style="1" customWidth="1"/>
    <col min="11" max="11" width="14.33203125" style="1" customWidth="1"/>
    <col min="12" max="16384" width="14.44140625" style="1"/>
  </cols>
  <sheetData>
    <row r="1" spans="1:11" ht="58.8" customHeight="1" x14ac:dyDescent="0.7">
      <c r="A1" s="391"/>
      <c r="B1" s="392" t="s">
        <v>92</v>
      </c>
      <c r="C1" s="472"/>
      <c r="D1" s="473"/>
      <c r="E1" s="393"/>
      <c r="F1" s="392"/>
      <c r="G1" s="392"/>
      <c r="H1" s="392"/>
      <c r="I1" s="392"/>
      <c r="J1" s="392"/>
      <c r="K1" s="392"/>
    </row>
    <row r="2" spans="1:11" ht="18.75" customHeight="1" x14ac:dyDescent="0.45">
      <c r="A2" s="2"/>
      <c r="B2" s="3"/>
      <c r="C2" s="2"/>
      <c r="D2" s="2"/>
      <c r="E2" s="86"/>
      <c r="F2" s="2"/>
      <c r="G2" s="2"/>
      <c r="H2" s="2"/>
      <c r="I2" s="2"/>
      <c r="J2" s="2"/>
      <c r="K2" s="2"/>
    </row>
    <row r="3" spans="1:11" ht="28.8" customHeight="1" x14ac:dyDescent="0.55000000000000004">
      <c r="A3" s="2"/>
      <c r="B3" s="119" t="s">
        <v>93</v>
      </c>
      <c r="C3" s="2"/>
      <c r="D3" s="2"/>
      <c r="E3" s="86"/>
      <c r="F3" s="474"/>
      <c r="G3" s="476" t="str">
        <f ca="1">IFERROR(__xludf.DUMMYFUNCTION("SPARKLINE(G8,{""charttype"",""column"";""ymin"", 0; ""ymax"",max(F8:G8);""firstcolor"",""#f46524""})"),"")</f>
        <v/>
      </c>
      <c r="H3" s="182"/>
      <c r="I3" s="66"/>
      <c r="J3" s="2"/>
      <c r="K3" s="2"/>
    </row>
    <row r="4" spans="1:11" ht="24" customHeight="1" x14ac:dyDescent="0.45">
      <c r="A4" s="4"/>
      <c r="B4" s="3"/>
      <c r="C4" s="36" t="s">
        <v>94</v>
      </c>
      <c r="D4" s="37" t="s">
        <v>95</v>
      </c>
      <c r="E4" s="87"/>
      <c r="F4" s="475"/>
      <c r="G4" s="471"/>
      <c r="H4" s="9"/>
      <c r="I4" s="9"/>
      <c r="J4" s="5"/>
      <c r="K4" s="5"/>
    </row>
    <row r="5" spans="1:11" ht="19.5" customHeight="1" x14ac:dyDescent="0.3">
      <c r="A5" s="4"/>
      <c r="B5" s="284" t="s">
        <v>96</v>
      </c>
      <c r="C5" s="74">
        <f>'Budget mensuel'!E19</f>
        <v>0</v>
      </c>
      <c r="D5" s="83">
        <f t="shared" ref="D5:D7" si="0">C5*12</f>
        <v>0</v>
      </c>
      <c r="E5" s="88"/>
      <c r="F5" s="475"/>
      <c r="G5" s="471"/>
      <c r="H5" s="6"/>
      <c r="I5" s="6"/>
      <c r="J5" s="6"/>
      <c r="K5" s="6"/>
    </row>
    <row r="6" spans="1:11" ht="19.5" customHeight="1" x14ac:dyDescent="0.3">
      <c r="A6" s="4"/>
      <c r="B6" s="285" t="s">
        <v>157</v>
      </c>
      <c r="C6" s="75">
        <f>'Budget mensuel'!C154</f>
        <v>0</v>
      </c>
      <c r="D6" s="84">
        <f t="shared" si="0"/>
        <v>0</v>
      </c>
      <c r="E6" s="85"/>
      <c r="F6" s="475"/>
      <c r="G6" s="471"/>
      <c r="H6" s="20"/>
      <c r="I6" s="20"/>
      <c r="J6" s="20"/>
      <c r="K6" s="20"/>
    </row>
    <row r="7" spans="1:11" ht="19.5" customHeight="1" x14ac:dyDescent="0.35">
      <c r="A7" s="4"/>
      <c r="B7" s="285" t="s">
        <v>97</v>
      </c>
      <c r="C7" s="75">
        <f>'Bilan financier'!F51</f>
        <v>0</v>
      </c>
      <c r="D7" s="84">
        <f t="shared" si="0"/>
        <v>0</v>
      </c>
      <c r="E7" s="73" t="s">
        <v>98</v>
      </c>
      <c r="F7" s="64" t="s">
        <v>99</v>
      </c>
      <c r="H7" s="20"/>
      <c r="I7" s="20"/>
      <c r="J7" s="20"/>
      <c r="K7" s="20"/>
    </row>
    <row r="8" spans="1:11" ht="19.5" customHeight="1" x14ac:dyDescent="0.35">
      <c r="A8" s="4"/>
      <c r="B8" s="285" t="s">
        <v>237</v>
      </c>
      <c r="C8" s="75">
        <f>'Budget mensuel'!E33</f>
        <v>0</v>
      </c>
      <c r="D8" s="84">
        <f t="shared" ref="D8" si="1">C8*12</f>
        <v>0</v>
      </c>
      <c r="E8" s="73"/>
      <c r="F8" s="64"/>
      <c r="H8" s="20"/>
      <c r="I8" s="20"/>
      <c r="J8" s="20"/>
      <c r="K8" s="20"/>
    </row>
    <row r="9" spans="1:11" ht="19.5" customHeight="1" x14ac:dyDescent="0.35">
      <c r="A9" s="4"/>
      <c r="B9" s="394" t="s">
        <v>26</v>
      </c>
      <c r="C9" s="395">
        <f>C5-C6-C7-C8</f>
        <v>0</v>
      </c>
      <c r="D9" s="395">
        <f t="shared" ref="D9" si="2">D5-D6-D7</f>
        <v>0</v>
      </c>
      <c r="E9" s="117">
        <f>C5</f>
        <v>0</v>
      </c>
      <c r="F9" s="118">
        <f>C6+C7</f>
        <v>0</v>
      </c>
      <c r="H9" s="20"/>
      <c r="I9" s="20"/>
      <c r="J9" s="20"/>
      <c r="K9" s="20"/>
    </row>
    <row r="10" spans="1:11" ht="19.5" customHeight="1" x14ac:dyDescent="0.3">
      <c r="A10" s="4"/>
      <c r="B10" s="65" t="s">
        <v>100</v>
      </c>
      <c r="E10" s="163"/>
      <c r="F10" s="169"/>
      <c r="G10" s="164" t="s">
        <v>206</v>
      </c>
      <c r="H10" s="170">
        <f>C5</f>
        <v>0</v>
      </c>
      <c r="I10" s="9"/>
      <c r="J10" s="9"/>
      <c r="K10" s="9"/>
    </row>
    <row r="11" spans="1:11" ht="19.5" customHeight="1" x14ac:dyDescent="0.35">
      <c r="A11" s="4"/>
      <c r="C11" s="327"/>
      <c r="E11" s="165"/>
      <c r="F11" s="166"/>
      <c r="G11" s="167" t="s">
        <v>244</v>
      </c>
      <c r="H11" s="168">
        <f>H10*3</f>
        <v>0</v>
      </c>
      <c r="I11" s="5"/>
      <c r="J11" s="5"/>
      <c r="K11" s="5"/>
    </row>
    <row r="12" spans="1:11" ht="19.5" customHeight="1" x14ac:dyDescent="0.3">
      <c r="A12" s="4"/>
      <c r="B12" s="326"/>
      <c r="C12" s="328"/>
      <c r="D12" s="328"/>
      <c r="I12" s="9"/>
      <c r="J12" s="9"/>
      <c r="K12" s="9"/>
    </row>
    <row r="13" spans="1:11" ht="19.5" customHeight="1" x14ac:dyDescent="0.3">
      <c r="A13" s="4"/>
      <c r="B13" s="76" t="s">
        <v>174</v>
      </c>
      <c r="C13" s="286">
        <f>'Budget mensuel'!E151+'Budget mensuel'!E135+'Budget mensuel'!E134+'Budget mensuel'!E121+'Budget mensuel'!E97+'Budget mensuel'!E93+'Budget mensuel'!E92+'Budget mensuel'!E91+'Budget mensuel'!E59+'Budget mensuel'!E58+'Budget mensuel'!E122+'Budget mensuel'!E47+'Budget mensuel'!E108</f>
        <v>0</v>
      </c>
      <c r="D13" s="82">
        <f>C13*12</f>
        <v>0</v>
      </c>
      <c r="E13" s="85"/>
      <c r="F13" s="181" t="s">
        <v>186</v>
      </c>
      <c r="G13" s="9"/>
      <c r="H13" s="162"/>
      <c r="I13" s="9"/>
      <c r="J13" s="9"/>
      <c r="K13" s="9"/>
    </row>
    <row r="14" spans="1:11" ht="19.5" customHeight="1" x14ac:dyDescent="0.45">
      <c r="A14" s="4"/>
      <c r="B14" s="3"/>
      <c r="C14" s="8"/>
      <c r="D14" s="9"/>
      <c r="E14" s="85"/>
      <c r="F14" s="9"/>
      <c r="G14" s="9"/>
      <c r="H14" s="9"/>
      <c r="I14" s="9"/>
      <c r="J14" s="9"/>
      <c r="K14" s="9"/>
    </row>
    <row r="15" spans="1:11" ht="24.6" customHeight="1" x14ac:dyDescent="0.5">
      <c r="A15" s="4"/>
      <c r="B15" s="477" t="s">
        <v>158</v>
      </c>
      <c r="C15" s="478"/>
      <c r="D15" s="478"/>
      <c r="E15" s="478"/>
      <c r="F15" s="478"/>
      <c r="G15" s="9"/>
      <c r="H15" s="479"/>
      <c r="I15" s="471"/>
      <c r="J15" s="471"/>
      <c r="K15" s="471"/>
    </row>
    <row r="16" spans="1:11" ht="48" customHeight="1" x14ac:dyDescent="0.3">
      <c r="A16" s="4"/>
      <c r="B16" s="67"/>
      <c r="C16" s="36" t="s">
        <v>94</v>
      </c>
      <c r="D16" s="36" t="s">
        <v>95</v>
      </c>
      <c r="E16" s="91" t="s">
        <v>159</v>
      </c>
      <c r="G16" s="9"/>
      <c r="H16" s="67"/>
    </row>
    <row r="17" spans="1:11" ht="19.5" customHeight="1" x14ac:dyDescent="0.3">
      <c r="A17" s="4"/>
      <c r="B17" s="272" t="s">
        <v>101</v>
      </c>
      <c r="C17" s="7"/>
      <c r="D17" s="123"/>
      <c r="E17" s="175"/>
      <c r="F17" s="68"/>
      <c r="G17" s="9"/>
      <c r="H17" s="69"/>
      <c r="I17" s="7"/>
      <c r="J17" s="68"/>
      <c r="K17" s="68"/>
    </row>
    <row r="18" spans="1:11" ht="19.5" customHeight="1" x14ac:dyDescent="0.3">
      <c r="A18" s="4"/>
      <c r="B18" s="287" t="str">
        <f>'Budget mensuel'!B39</f>
        <v>Habitation</v>
      </c>
      <c r="C18" s="78">
        <f>'Budget mensuel'!E49</f>
        <v>0</v>
      </c>
      <c r="D18" s="81">
        <f>C18*12</f>
        <v>0</v>
      </c>
      <c r="E18" s="172" t="e">
        <f>C18/C5</f>
        <v>#DIV/0!</v>
      </c>
      <c r="G18" s="9"/>
      <c r="H18" s="69"/>
      <c r="I18" s="7"/>
      <c r="J18" s="470"/>
      <c r="K18" s="471"/>
    </row>
    <row r="19" spans="1:11" ht="19.5" customHeight="1" x14ac:dyDescent="0.3">
      <c r="A19" s="4"/>
      <c r="B19" s="288" t="str">
        <f>'Budget mensuel'!B50</f>
        <v>Transport</v>
      </c>
      <c r="C19" s="77">
        <f>'Budget mensuel'!E61</f>
        <v>0</v>
      </c>
      <c r="D19" s="120">
        <f>C19*12</f>
        <v>0</v>
      </c>
      <c r="E19" s="173" t="e">
        <f>C19/C5</f>
        <v>#DIV/0!</v>
      </c>
      <c r="G19" s="9"/>
      <c r="H19" s="70"/>
      <c r="I19" s="71"/>
      <c r="J19" s="470"/>
      <c r="K19" s="471"/>
    </row>
    <row r="20" spans="1:11" ht="19.5" customHeight="1" x14ac:dyDescent="0.3">
      <c r="A20" s="4"/>
      <c r="B20" s="288" t="str">
        <f>'Budget mensuel'!B62</f>
        <v>Frais et assurances</v>
      </c>
      <c r="C20" s="77">
        <f>'Budget mensuel'!E68</f>
        <v>0</v>
      </c>
      <c r="D20" s="81">
        <f t="shared" ref="D20:D33" si="3">C20*12</f>
        <v>0</v>
      </c>
      <c r="E20" s="173" t="e">
        <f>C20/C5</f>
        <v>#DIV/0!</v>
      </c>
      <c r="G20" s="9"/>
      <c r="H20" s="70"/>
      <c r="I20" s="71"/>
      <c r="J20" s="470"/>
      <c r="K20" s="471"/>
    </row>
    <row r="21" spans="1:11" ht="19.5" customHeight="1" x14ac:dyDescent="0.3">
      <c r="A21" s="4"/>
      <c r="B21" s="288" t="str">
        <f>'Budget mensuel'!B69</f>
        <v>Personnes à charge</v>
      </c>
      <c r="C21" s="77">
        <f>'Budget mensuel'!E73</f>
        <v>0</v>
      </c>
      <c r="D21" s="120">
        <f t="shared" si="3"/>
        <v>0</v>
      </c>
      <c r="E21" s="173" t="e">
        <f>C21/C5</f>
        <v>#DIV/0!</v>
      </c>
      <c r="G21" s="9"/>
      <c r="H21" s="70"/>
      <c r="I21" s="71"/>
      <c r="J21" s="470"/>
      <c r="K21" s="471"/>
    </row>
    <row r="22" spans="1:11" ht="19.5" customHeight="1" x14ac:dyDescent="0.3">
      <c r="A22" s="4"/>
      <c r="B22" s="272" t="s">
        <v>102</v>
      </c>
      <c r="C22" s="7"/>
      <c r="D22" s="121"/>
      <c r="E22" s="174"/>
      <c r="F22" s="68"/>
      <c r="G22" s="9"/>
      <c r="H22" s="70"/>
      <c r="I22" s="71"/>
      <c r="J22" s="68"/>
      <c r="K22" s="68"/>
    </row>
    <row r="23" spans="1:11" ht="19.5" customHeight="1" x14ac:dyDescent="0.3">
      <c r="A23" s="4"/>
      <c r="B23" s="287" t="str">
        <f>'Budget mensuel'!B80</f>
        <v>Alimentation</v>
      </c>
      <c r="C23" s="79">
        <f>'Budget mensuel'!E88</f>
        <v>0</v>
      </c>
      <c r="D23" s="81">
        <f t="shared" si="3"/>
        <v>0</v>
      </c>
      <c r="E23" s="172" t="e">
        <f>C23/C5</f>
        <v>#DIV/0!</v>
      </c>
      <c r="G23" s="9"/>
      <c r="H23" s="70"/>
      <c r="I23" s="71"/>
      <c r="J23" s="470"/>
      <c r="K23" s="471"/>
    </row>
    <row r="24" spans="1:11" ht="19.5" customHeight="1" x14ac:dyDescent="0.3">
      <c r="A24" s="4"/>
      <c r="B24" s="288" t="str">
        <f>'Budget mensuel'!B89</f>
        <v>Vêtements</v>
      </c>
      <c r="C24" s="80">
        <f>'Budget mensuel'!E95</f>
        <v>0</v>
      </c>
      <c r="D24" s="81">
        <f t="shared" si="3"/>
        <v>0</v>
      </c>
      <c r="E24" s="173" t="e">
        <f>C24/C5</f>
        <v>#DIV/0!</v>
      </c>
      <c r="G24" s="9"/>
      <c r="H24" s="70"/>
      <c r="I24" s="71"/>
      <c r="J24" s="470"/>
      <c r="K24" s="471"/>
    </row>
    <row r="25" spans="1:11" ht="19.5" customHeight="1" x14ac:dyDescent="0.3">
      <c r="A25" s="4"/>
      <c r="B25" s="289" t="str">
        <f>'Budget mensuel'!B96</f>
        <v>Loisirs</v>
      </c>
      <c r="C25" s="77">
        <f>'Budget mensuel'!E106</f>
        <v>0</v>
      </c>
      <c r="D25" s="120">
        <f t="shared" si="3"/>
        <v>0</v>
      </c>
      <c r="E25" s="173" t="e">
        <f>C25/C5</f>
        <v>#DIV/0!</v>
      </c>
      <c r="G25" s="9"/>
      <c r="H25" s="70"/>
      <c r="I25" s="7"/>
      <c r="J25" s="70"/>
      <c r="K25" s="70"/>
    </row>
    <row r="26" spans="1:11" ht="19.5" customHeight="1" x14ac:dyDescent="0.3">
      <c r="A26" s="4"/>
      <c r="B26" s="289" t="str">
        <f>'Budget mensuel'!B107</f>
        <v>Études</v>
      </c>
      <c r="C26" s="77">
        <f>'Budget mensuel'!E111</f>
        <v>0</v>
      </c>
      <c r="D26" s="81">
        <f t="shared" si="3"/>
        <v>0</v>
      </c>
      <c r="E26" s="173" t="e">
        <f>C26/C5</f>
        <v>#DIV/0!</v>
      </c>
      <c r="G26" s="9"/>
      <c r="H26" s="70"/>
      <c r="I26" s="7"/>
      <c r="J26" s="70"/>
      <c r="K26" s="70"/>
    </row>
    <row r="27" spans="1:11" ht="19.5" customHeight="1" x14ac:dyDescent="0.3">
      <c r="A27" s="4"/>
      <c r="B27" s="289" t="str">
        <f>'Budget mensuel'!B112</f>
        <v>Soins personnels</v>
      </c>
      <c r="C27" s="77">
        <f>'Budget mensuel'!E118</f>
        <v>0</v>
      </c>
      <c r="D27" s="120">
        <f t="shared" si="3"/>
        <v>0</v>
      </c>
      <c r="E27" s="173" t="e">
        <f>C27/C5</f>
        <v>#DIV/0!</v>
      </c>
      <c r="G27" s="9"/>
      <c r="H27" s="70"/>
      <c r="I27" s="7"/>
      <c r="J27" s="70"/>
      <c r="K27" s="70"/>
    </row>
    <row r="28" spans="1:11" ht="19.5" customHeight="1" x14ac:dyDescent="0.3">
      <c r="A28" s="4"/>
      <c r="B28" s="289" t="str">
        <f>'Budget mensuel'!B119</f>
        <v>Soins médicaux</v>
      </c>
      <c r="C28" s="77">
        <f>'Budget mensuel'!E125</f>
        <v>0</v>
      </c>
      <c r="D28" s="81">
        <f t="shared" si="3"/>
        <v>0</v>
      </c>
      <c r="E28" s="173" t="e">
        <f>C28/C5</f>
        <v>#DIV/0!</v>
      </c>
      <c r="G28" s="9"/>
      <c r="H28" s="70"/>
      <c r="I28" s="7"/>
      <c r="J28" s="70"/>
      <c r="K28" s="70"/>
    </row>
    <row r="29" spans="1:11" ht="19.5" customHeight="1" x14ac:dyDescent="0.3">
      <c r="A29" s="4"/>
      <c r="B29" s="289" t="str">
        <f>'Budget mensuel'!B126</f>
        <v>Animaux</v>
      </c>
      <c r="C29" s="77">
        <f>'Budget mensuel'!E130</f>
        <v>0</v>
      </c>
      <c r="D29" s="120">
        <f t="shared" si="3"/>
        <v>0</v>
      </c>
      <c r="E29" s="173" t="e">
        <f>C29/C5</f>
        <v>#DIV/0!</v>
      </c>
      <c r="G29" s="9"/>
      <c r="H29" s="70"/>
      <c r="I29" s="7"/>
      <c r="J29" s="70"/>
      <c r="K29" s="70"/>
    </row>
    <row r="30" spans="1:11" ht="19.5" customHeight="1" x14ac:dyDescent="0.3">
      <c r="A30" s="4"/>
      <c r="B30" s="289" t="str">
        <f>'Budget mensuel'!B131</f>
        <v>Dons et cadeaux</v>
      </c>
      <c r="C30" s="80">
        <f>'Budget mensuel'!E137</f>
        <v>0</v>
      </c>
      <c r="D30" s="81">
        <f t="shared" si="3"/>
        <v>0</v>
      </c>
      <c r="E30" s="173" t="e">
        <f>C30/C5</f>
        <v>#DIV/0!</v>
      </c>
      <c r="G30" s="9"/>
      <c r="H30" s="70"/>
      <c r="I30" s="7"/>
      <c r="J30" s="70"/>
      <c r="K30" s="70"/>
    </row>
    <row r="31" spans="1:11" ht="19.5" customHeight="1" x14ac:dyDescent="0.3">
      <c r="A31" s="4"/>
      <c r="B31" s="272" t="s">
        <v>103</v>
      </c>
      <c r="C31" s="7"/>
      <c r="D31" s="122"/>
      <c r="E31" s="174"/>
      <c r="F31" s="68"/>
      <c r="G31" s="9"/>
      <c r="H31" s="70"/>
      <c r="I31" s="7"/>
      <c r="J31" s="9"/>
      <c r="K31" s="9"/>
    </row>
    <row r="32" spans="1:11" ht="19.5" customHeight="1" x14ac:dyDescent="0.3">
      <c r="A32" s="4"/>
      <c r="B32" s="290" t="str">
        <f>'Bilan financier'!B22</f>
        <v>Cartes de crédit (Visa, Mastercard, Magasins)</v>
      </c>
      <c r="C32" s="78">
        <f>'Bilan financier'!F23+'Bilan financier'!F24+'Bilan financier'!F25+'Bilan financier'!F26+'Bilan financier'!G23+'Bilan financier'!G24+'Bilan financier'!G25+'Bilan financier'!G26</f>
        <v>0</v>
      </c>
      <c r="D32" s="81">
        <f t="shared" si="3"/>
        <v>0</v>
      </c>
      <c r="E32" s="172" t="e">
        <f>C32/C5</f>
        <v>#DIV/0!</v>
      </c>
      <c r="G32" s="9"/>
      <c r="H32" s="9"/>
      <c r="I32" s="9"/>
      <c r="J32" s="9"/>
      <c r="K32" s="9"/>
    </row>
    <row r="33" spans="1:11" ht="19.5" customHeight="1" x14ac:dyDescent="0.3">
      <c r="A33" s="4"/>
      <c r="B33" s="289" t="str">
        <f>'Bilan financier'!B27</f>
        <v>Prêts</v>
      </c>
      <c r="C33" s="77">
        <f>'Bilan financier'!F28+'Bilan financier'!F29+'Bilan financier'!F30+'Bilan financier'!F31+'Bilan financier'!F32+'Bilan financier'!G28+'Bilan financier'!G29+'Bilan financier'!G30+'Bilan financier'!G31+'Bilan financier'!G32</f>
        <v>0</v>
      </c>
      <c r="D33" s="120">
        <f t="shared" si="3"/>
        <v>0</v>
      </c>
      <c r="E33" s="173" t="e">
        <f>C33/C5</f>
        <v>#DIV/0!</v>
      </c>
      <c r="G33" s="9"/>
      <c r="H33" s="9"/>
      <c r="I33" s="9"/>
      <c r="J33" s="9"/>
      <c r="K33" s="9"/>
    </row>
    <row r="34" spans="1:11" ht="19.5" customHeight="1" x14ac:dyDescent="0.3">
      <c r="A34" s="4"/>
      <c r="B34" s="289" t="str">
        <f>'Bilan financier'!B34</f>
        <v>Gouvernements</v>
      </c>
      <c r="C34" s="77">
        <f>SUM('Bilan financier'!F35:F39)+SUM('Bilan financier'!G35:G39)</f>
        <v>0</v>
      </c>
      <c r="D34" s="81">
        <f>C34*12</f>
        <v>0</v>
      </c>
      <c r="E34" s="173" t="e">
        <f>C34/C5</f>
        <v>#DIV/0!</v>
      </c>
      <c r="G34" s="9"/>
      <c r="H34" s="9"/>
      <c r="I34" s="9"/>
      <c r="J34" s="9"/>
      <c r="K34" s="9"/>
    </row>
    <row r="35" spans="1:11" ht="19.5" customHeight="1" x14ac:dyDescent="0.3">
      <c r="A35" s="4"/>
      <c r="B35" s="289" t="str">
        <f>'Bilan financier'!B40</f>
        <v>Comptes (Bell, Hydro-Québec, Gaz, Vidéotron)</v>
      </c>
      <c r="C35" s="77">
        <f>SUM('Bilan financier'!F41:F43)+SUM('Bilan financier'!G41:G43)</f>
        <v>0</v>
      </c>
      <c r="D35" s="120">
        <f>C35*12</f>
        <v>0</v>
      </c>
      <c r="E35" s="173" t="e">
        <f>C35/C5</f>
        <v>#DIV/0!</v>
      </c>
      <c r="G35" s="9"/>
      <c r="H35" s="9"/>
      <c r="I35" s="9"/>
      <c r="J35" s="9"/>
      <c r="K35" s="9"/>
    </row>
    <row r="36" spans="1:11" ht="19.5" customHeight="1" x14ac:dyDescent="0.3">
      <c r="A36" s="4"/>
      <c r="B36" s="289" t="str">
        <f>'Bilan financier'!B44</f>
        <v>Autres dettes</v>
      </c>
      <c r="C36" s="77">
        <f>SUM('Bilan financier'!F45:F47)+SUM('Bilan financier'!G45:G47)</f>
        <v>0</v>
      </c>
      <c r="D36" s="81">
        <f t="shared" ref="D36" si="4">C36*12</f>
        <v>0</v>
      </c>
      <c r="E36" s="173" t="e">
        <f>C36/C5</f>
        <v>#DIV/0!</v>
      </c>
      <c r="G36" s="9"/>
      <c r="H36" s="9"/>
      <c r="I36" s="9"/>
      <c r="J36" s="9"/>
      <c r="K36" s="9"/>
    </row>
    <row r="37" spans="1:11" ht="19.5" customHeight="1" x14ac:dyDescent="0.45">
      <c r="A37" s="4"/>
      <c r="B37" s="3"/>
      <c r="C37" s="8"/>
      <c r="D37" s="9"/>
      <c r="E37" s="85"/>
      <c r="F37" s="9"/>
      <c r="G37" s="9"/>
      <c r="H37" s="9"/>
      <c r="I37" s="9"/>
      <c r="J37" s="9"/>
      <c r="K37" s="9"/>
    </row>
    <row r="38" spans="1:11" ht="19.5" customHeight="1" x14ac:dyDescent="0.45">
      <c r="A38" s="4"/>
      <c r="B38" s="176" t="s">
        <v>180</v>
      </c>
      <c r="C38" s="8"/>
      <c r="D38" s="9"/>
      <c r="E38" s="85"/>
      <c r="F38" s="9"/>
      <c r="G38" s="9"/>
      <c r="H38" s="9"/>
      <c r="I38" s="9"/>
      <c r="J38" s="72"/>
      <c r="K38" s="9"/>
    </row>
    <row r="39" spans="1:11" ht="19.5" customHeight="1" x14ac:dyDescent="0.5">
      <c r="A39" s="10"/>
      <c r="B39" s="177" t="s">
        <v>104</v>
      </c>
      <c r="C39" s="183"/>
      <c r="D39" s="185"/>
      <c r="E39" s="186"/>
      <c r="F39" s="185"/>
      <c r="G39" s="185"/>
      <c r="H39" s="177" t="s">
        <v>105</v>
      </c>
      <c r="I39" s="183"/>
      <c r="J39" s="185"/>
      <c r="K39" s="185"/>
    </row>
    <row r="40" spans="1:11" ht="19.5" customHeight="1" x14ac:dyDescent="0.5">
      <c r="A40" s="4"/>
      <c r="B40" s="178" t="s">
        <v>106</v>
      </c>
      <c r="C40" s="184"/>
      <c r="D40" s="187"/>
      <c r="E40" s="188"/>
      <c r="F40" s="187"/>
      <c r="G40" s="187"/>
      <c r="H40" s="178" t="s">
        <v>107</v>
      </c>
      <c r="I40" s="184"/>
      <c r="J40" s="187"/>
      <c r="K40" s="187"/>
    </row>
    <row r="41" spans="1:11" ht="19.5" customHeight="1" x14ac:dyDescent="0.5">
      <c r="A41" s="4"/>
      <c r="B41" s="178" t="s">
        <v>108</v>
      </c>
      <c r="C41" s="184"/>
      <c r="D41" s="187"/>
      <c r="E41" s="188"/>
      <c r="F41" s="187"/>
      <c r="G41" s="187"/>
      <c r="H41" s="178" t="s">
        <v>109</v>
      </c>
      <c r="I41" s="184"/>
      <c r="J41" s="187"/>
      <c r="K41" s="187"/>
    </row>
    <row r="42" spans="1:11" ht="19.5" customHeight="1" x14ac:dyDescent="0.5">
      <c r="A42" s="4"/>
      <c r="B42" s="178" t="s">
        <v>110</v>
      </c>
      <c r="C42" s="184"/>
      <c r="D42" s="187"/>
      <c r="E42" s="188"/>
      <c r="F42" s="187"/>
      <c r="G42" s="187"/>
      <c r="H42" s="178" t="s">
        <v>111</v>
      </c>
      <c r="I42" s="184"/>
      <c r="J42" s="187"/>
      <c r="K42" s="187"/>
    </row>
    <row r="43" spans="1:11" ht="19.5" customHeight="1" x14ac:dyDescent="0.5">
      <c r="A43" s="4"/>
      <c r="B43" s="178" t="s">
        <v>112</v>
      </c>
      <c r="C43" s="184"/>
      <c r="D43" s="187"/>
      <c r="E43" s="188"/>
      <c r="F43" s="187"/>
      <c r="G43" s="187"/>
      <c r="H43" s="178" t="s">
        <v>113</v>
      </c>
      <c r="I43" s="184"/>
      <c r="J43" s="187"/>
      <c r="K43" s="187"/>
    </row>
    <row r="44" spans="1:11" ht="19.5" customHeight="1" x14ac:dyDescent="0.3">
      <c r="A44" s="10"/>
      <c r="H44" s="72"/>
      <c r="I44" s="72"/>
      <c r="J44" s="72"/>
      <c r="K44" s="72"/>
    </row>
    <row r="45" spans="1:11" ht="27" customHeight="1" x14ac:dyDescent="0.45">
      <c r="A45" s="4"/>
      <c r="B45" s="176" t="s">
        <v>114</v>
      </c>
      <c r="C45" s="72"/>
      <c r="D45" s="72"/>
      <c r="E45" s="90"/>
      <c r="F45" s="72"/>
      <c r="G45" s="72"/>
      <c r="H45" s="72"/>
      <c r="I45" s="72"/>
      <c r="J45" s="72"/>
      <c r="K45" s="72"/>
    </row>
    <row r="46" spans="1:11" ht="19.5" customHeight="1" x14ac:dyDescent="0.3">
      <c r="A46" s="4"/>
      <c r="B46" s="480"/>
      <c r="C46" s="481"/>
      <c r="D46" s="481"/>
      <c r="E46" s="481"/>
      <c r="F46" s="481"/>
      <c r="G46" s="481"/>
      <c r="H46" s="481"/>
      <c r="I46" s="481"/>
      <c r="J46" s="481"/>
      <c r="K46" s="481"/>
    </row>
    <row r="47" spans="1:11" ht="19.5" customHeight="1" x14ac:dyDescent="0.3">
      <c r="A47" s="4"/>
      <c r="B47" s="482"/>
      <c r="C47" s="483"/>
      <c r="D47" s="483"/>
      <c r="E47" s="483"/>
      <c r="F47" s="483"/>
      <c r="G47" s="483"/>
      <c r="H47" s="483"/>
      <c r="I47" s="483"/>
      <c r="J47" s="483"/>
      <c r="K47" s="483"/>
    </row>
    <row r="48" spans="1:11" ht="19.5" customHeight="1" x14ac:dyDescent="0.3">
      <c r="A48" s="4"/>
      <c r="B48" s="482"/>
      <c r="C48" s="483"/>
      <c r="D48" s="483"/>
      <c r="E48" s="483"/>
      <c r="F48" s="483"/>
      <c r="G48" s="483"/>
      <c r="H48" s="483"/>
      <c r="I48" s="483"/>
      <c r="J48" s="483"/>
      <c r="K48" s="483"/>
    </row>
    <row r="49" spans="1:11" ht="19.5" customHeight="1" x14ac:dyDescent="0.3">
      <c r="A49" s="4"/>
      <c r="B49" s="482"/>
      <c r="C49" s="483"/>
      <c r="D49" s="483"/>
      <c r="E49" s="483"/>
      <c r="F49" s="483"/>
      <c r="G49" s="483"/>
      <c r="H49" s="483"/>
      <c r="I49" s="483"/>
      <c r="J49" s="483"/>
      <c r="K49" s="483"/>
    </row>
    <row r="50" spans="1:11" ht="19.5" customHeight="1" x14ac:dyDescent="0.3">
      <c r="A50" s="4"/>
      <c r="B50" s="482"/>
      <c r="C50" s="483"/>
      <c r="D50" s="483"/>
      <c r="E50" s="483"/>
      <c r="F50" s="483"/>
      <c r="G50" s="483"/>
      <c r="H50" s="483"/>
      <c r="I50" s="483"/>
      <c r="J50" s="483"/>
      <c r="K50" s="483"/>
    </row>
    <row r="51" spans="1:11" ht="19.5" customHeight="1" x14ac:dyDescent="0.3">
      <c r="A51" s="4"/>
      <c r="B51" s="482"/>
      <c r="C51" s="483"/>
      <c r="D51" s="483"/>
      <c r="E51" s="483"/>
      <c r="F51" s="483"/>
      <c r="G51" s="483"/>
      <c r="H51" s="483"/>
      <c r="I51" s="483"/>
      <c r="J51" s="483"/>
      <c r="K51" s="483"/>
    </row>
    <row r="52" spans="1:11" ht="19.5" customHeight="1" x14ac:dyDescent="0.3">
      <c r="A52" s="4"/>
      <c r="B52" s="482"/>
      <c r="C52" s="483"/>
      <c r="D52" s="483"/>
      <c r="E52" s="483"/>
      <c r="F52" s="483"/>
      <c r="G52" s="483"/>
      <c r="H52" s="483"/>
      <c r="I52" s="483"/>
      <c r="J52" s="483"/>
      <c r="K52" s="483"/>
    </row>
    <row r="53" spans="1:11" ht="19.5" customHeight="1" x14ac:dyDescent="0.3">
      <c r="A53" s="4"/>
      <c r="B53" s="484"/>
      <c r="C53" s="484"/>
      <c r="D53" s="484"/>
      <c r="E53" s="484"/>
      <c r="F53" s="484"/>
      <c r="G53" s="484"/>
      <c r="H53" s="484"/>
      <c r="I53" s="484"/>
      <c r="J53" s="484"/>
      <c r="K53" s="484"/>
    </row>
  </sheetData>
  <mergeCells count="12">
    <mergeCell ref="B46:K53"/>
    <mergeCell ref="J24:K24"/>
    <mergeCell ref="J20:K20"/>
    <mergeCell ref="J21:K21"/>
    <mergeCell ref="J23:K23"/>
    <mergeCell ref="J18:K18"/>
    <mergeCell ref="J19:K19"/>
    <mergeCell ref="C1:D1"/>
    <mergeCell ref="F3:F6"/>
    <mergeCell ref="G3:G6"/>
    <mergeCell ref="B15:F15"/>
    <mergeCell ref="H15:K15"/>
  </mergeCells>
  <pageMargins left="0.23622047244094491" right="0.23622047244094491" top="0.74803149606299213" bottom="0.74803149606299213" header="0.31496062992125984" footer="0.31496062992125984"/>
  <pageSetup scale="60" orientation="landscape" r:id="rId1"/>
  <rowBreaks count="1" manualBreakCount="1">
    <brk id="14" min="1" max="10" man="1"/>
  </rowBreaks>
  <ignoredErrors>
    <ignoredError sqref="E18:E19 E20:E32 E33:E36" evalError="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3B977-A23B-43F0-85D8-E826538988EE}">
  <dimension ref="A1:AB154"/>
  <sheetViews>
    <sheetView zoomScale="90" zoomScaleNormal="90" workbookViewId="0">
      <pane xSplit="2" topLeftCell="C1" activePane="topRight" state="frozen"/>
      <selection pane="topRight" activeCell="D148" sqref="D148"/>
    </sheetView>
  </sheetViews>
  <sheetFormatPr baseColWidth="10" defaultColWidth="14.44140625" defaultRowHeight="15.75" customHeight="1" outlineLevelRow="1" x14ac:dyDescent="0.25"/>
  <cols>
    <col min="1" max="1" width="5.77734375" style="236" customWidth="1"/>
    <col min="2" max="2" width="67.33203125" style="35" customWidth="1"/>
    <col min="3" max="4" width="16.5546875" style="35" customWidth="1"/>
    <col min="5" max="5" width="16.109375" style="35" customWidth="1"/>
    <col min="6" max="6" width="16.21875" style="35" customWidth="1"/>
    <col min="7" max="7" width="16.5546875" style="35" customWidth="1"/>
    <col min="8" max="8" width="16.44140625" style="35" customWidth="1"/>
    <col min="9" max="9" width="16.109375" style="35" customWidth="1"/>
    <col min="10" max="10" width="16.21875" style="35" customWidth="1"/>
    <col min="11" max="11" width="16.5546875" style="35" customWidth="1"/>
    <col min="12" max="12" width="16.44140625" style="35" customWidth="1"/>
    <col min="13" max="13" width="16.109375" style="35" customWidth="1"/>
    <col min="14" max="14" width="16.21875" style="35" customWidth="1"/>
    <col min="15" max="15" width="16.5546875" style="35" customWidth="1"/>
    <col min="16" max="16" width="16.44140625" style="35" customWidth="1"/>
    <col min="17" max="17" width="16.109375" style="35" customWidth="1"/>
    <col min="18" max="18" width="16.21875" style="35" customWidth="1"/>
    <col min="19" max="19" width="16.5546875" style="35" customWidth="1"/>
    <col min="20" max="20" width="16.44140625" style="35" customWidth="1"/>
    <col min="21" max="21" width="16.109375" style="35" customWidth="1"/>
    <col min="22" max="22" width="16.21875" style="35" customWidth="1"/>
    <col min="23" max="23" width="16.5546875" style="35" customWidth="1"/>
    <col min="24" max="24" width="16.44140625" style="35" customWidth="1"/>
    <col min="25" max="25" width="16.109375" style="35" customWidth="1"/>
    <col min="26" max="26" width="16.21875" style="35" customWidth="1"/>
    <col min="27" max="27" width="28.88671875" style="402" customWidth="1"/>
    <col min="28" max="28" width="28.5546875" style="402" customWidth="1"/>
    <col min="29" max="16384" width="14.44140625" style="35"/>
  </cols>
  <sheetData>
    <row r="1" spans="1:28" ht="33" customHeight="1" thickBot="1" x14ac:dyDescent="0.3">
      <c r="A1" s="489" t="s">
        <v>201</v>
      </c>
      <c r="B1" s="489"/>
      <c r="C1" s="132" t="s">
        <v>176</v>
      </c>
      <c r="G1" s="325"/>
    </row>
    <row r="2" spans="1:28" ht="58.2" customHeight="1" thickBot="1" x14ac:dyDescent="0.3">
      <c r="A2" s="490"/>
      <c r="B2" s="490"/>
      <c r="C2" s="485" t="s">
        <v>129</v>
      </c>
      <c r="D2" s="486"/>
      <c r="E2" s="487" t="s">
        <v>129</v>
      </c>
      <c r="F2" s="488"/>
      <c r="G2" s="485" t="s">
        <v>129</v>
      </c>
      <c r="H2" s="486"/>
      <c r="I2" s="487" t="s">
        <v>129</v>
      </c>
      <c r="J2" s="488"/>
      <c r="K2" s="485" t="s">
        <v>129</v>
      </c>
      <c r="L2" s="486"/>
      <c r="M2" s="487" t="s">
        <v>129</v>
      </c>
      <c r="N2" s="488"/>
      <c r="O2" s="485" t="s">
        <v>129</v>
      </c>
      <c r="P2" s="486"/>
      <c r="Q2" s="487" t="s">
        <v>129</v>
      </c>
      <c r="R2" s="488"/>
      <c r="S2" s="485" t="s">
        <v>129</v>
      </c>
      <c r="T2" s="486"/>
      <c r="U2" s="487" t="s">
        <v>129</v>
      </c>
      <c r="V2" s="488"/>
      <c r="W2" s="485" t="s">
        <v>129</v>
      </c>
      <c r="X2" s="486"/>
      <c r="Y2" s="487" t="s">
        <v>129</v>
      </c>
      <c r="Z2" s="488"/>
      <c r="AA2" s="403" t="s">
        <v>247</v>
      </c>
      <c r="AB2" s="404" t="s">
        <v>245</v>
      </c>
    </row>
    <row r="3" spans="1:28" ht="72" customHeight="1" x14ac:dyDescent="0.25">
      <c r="A3" s="311"/>
      <c r="B3" s="48" t="s">
        <v>202</v>
      </c>
      <c r="C3" s="42" t="s">
        <v>154</v>
      </c>
      <c r="D3" s="320" t="s">
        <v>153</v>
      </c>
      <c r="E3" s="43" t="s">
        <v>154</v>
      </c>
      <c r="F3" s="320" t="s">
        <v>153</v>
      </c>
      <c r="G3" s="42" t="s">
        <v>154</v>
      </c>
      <c r="H3" s="320" t="s">
        <v>153</v>
      </c>
      <c r="I3" s="43" t="s">
        <v>154</v>
      </c>
      <c r="J3" s="320" t="s">
        <v>153</v>
      </c>
      <c r="K3" s="42" t="s">
        <v>154</v>
      </c>
      <c r="L3" s="320" t="s">
        <v>153</v>
      </c>
      <c r="M3" s="43" t="s">
        <v>154</v>
      </c>
      <c r="N3" s="320" t="s">
        <v>153</v>
      </c>
      <c r="O3" s="42" t="s">
        <v>154</v>
      </c>
      <c r="P3" s="320" t="s">
        <v>153</v>
      </c>
      <c r="Q3" s="43" t="s">
        <v>154</v>
      </c>
      <c r="R3" s="320" t="s">
        <v>153</v>
      </c>
      <c r="S3" s="42" t="s">
        <v>154</v>
      </c>
      <c r="T3" s="320" t="s">
        <v>153</v>
      </c>
      <c r="U3" s="43" t="s">
        <v>154</v>
      </c>
      <c r="V3" s="320" t="s">
        <v>153</v>
      </c>
      <c r="W3" s="42" t="s">
        <v>154</v>
      </c>
      <c r="X3" s="320" t="s">
        <v>153</v>
      </c>
      <c r="Y3" s="43" t="s">
        <v>154</v>
      </c>
      <c r="Z3" s="320" t="s">
        <v>153</v>
      </c>
      <c r="AA3" s="405"/>
      <c r="AB3" s="405"/>
    </row>
    <row r="4" spans="1:28" ht="33" customHeight="1" outlineLevel="1" x14ac:dyDescent="0.25">
      <c r="A4" s="311"/>
      <c r="B4" s="248" t="s">
        <v>135</v>
      </c>
      <c r="C4" s="39"/>
      <c r="D4" s="312"/>
      <c r="E4" s="41"/>
      <c r="F4" s="312"/>
      <c r="G4" s="39"/>
      <c r="H4" s="312"/>
      <c r="I4" s="41"/>
      <c r="J4" s="312"/>
      <c r="K4" s="39"/>
      <c r="L4" s="312"/>
      <c r="M4" s="41"/>
      <c r="N4" s="312"/>
      <c r="O4" s="39"/>
      <c r="P4" s="312"/>
      <c r="Q4" s="41"/>
      <c r="R4" s="312"/>
      <c r="S4" s="39"/>
      <c r="T4" s="312"/>
      <c r="U4" s="41"/>
      <c r="V4" s="312"/>
      <c r="W4" s="39"/>
      <c r="X4" s="312"/>
      <c r="Y4" s="41"/>
      <c r="Z4" s="312"/>
      <c r="AA4" s="405"/>
      <c r="AB4" s="405"/>
    </row>
    <row r="5" spans="1:28" ht="18.75" customHeight="1" outlineLevel="1" x14ac:dyDescent="0.25">
      <c r="A5" s="311"/>
      <c r="B5" s="246" t="s">
        <v>205</v>
      </c>
      <c r="C5" s="49"/>
      <c r="D5" s="50"/>
      <c r="E5" s="51"/>
      <c r="F5" s="50"/>
      <c r="G5" s="49"/>
      <c r="H5" s="50"/>
      <c r="I5" s="51"/>
      <c r="J5" s="50"/>
      <c r="K5" s="49"/>
      <c r="L5" s="50"/>
      <c r="M5" s="51"/>
      <c r="N5" s="50"/>
      <c r="O5" s="49"/>
      <c r="P5" s="50"/>
      <c r="Q5" s="51"/>
      <c r="R5" s="50"/>
      <c r="S5" s="49"/>
      <c r="T5" s="50"/>
      <c r="U5" s="51"/>
      <c r="V5" s="50"/>
      <c r="W5" s="49"/>
      <c r="X5" s="50"/>
      <c r="Y5" s="51"/>
      <c r="Z5" s="50"/>
      <c r="AA5" s="406">
        <f>AVERAGE(Z5+X5+V5+T5+R5+P5+N5+L5+J5+H5+F5+D5)</f>
        <v>0</v>
      </c>
      <c r="AB5" s="406">
        <f>SUM(Z5+X5+V5+T5+R5+P5+N5+L5+J5+H5+F5+D5)</f>
        <v>0</v>
      </c>
    </row>
    <row r="6" spans="1:28" ht="18.75" customHeight="1" outlineLevel="1" x14ac:dyDescent="0.25">
      <c r="A6" s="311"/>
      <c r="B6" s="247" t="s">
        <v>7</v>
      </c>
      <c r="C6" s="52"/>
      <c r="D6" s="53"/>
      <c r="E6" s="54"/>
      <c r="F6" s="53"/>
      <c r="G6" s="52"/>
      <c r="H6" s="53"/>
      <c r="I6" s="54"/>
      <c r="J6" s="53"/>
      <c r="K6" s="52"/>
      <c r="L6" s="53"/>
      <c r="M6" s="54"/>
      <c r="N6" s="53"/>
      <c r="O6" s="52"/>
      <c r="P6" s="53"/>
      <c r="Q6" s="54"/>
      <c r="R6" s="53"/>
      <c r="S6" s="52"/>
      <c r="T6" s="53"/>
      <c r="U6" s="54"/>
      <c r="V6" s="53"/>
      <c r="W6" s="52"/>
      <c r="X6" s="53"/>
      <c r="Y6" s="54"/>
      <c r="Z6" s="53"/>
      <c r="AA6" s="407">
        <f t="shared" ref="AA6:AA67" si="0">AVERAGE(Z6+X6+V6+T6+R6+P6+N6+L6+J6+H6+F6+D6)</f>
        <v>0</v>
      </c>
      <c r="AB6" s="406">
        <f t="shared" ref="AB6:AB67" si="1">SUM(Z6+X6+V6+T6+R6+P6+N6+L6+J6+H6+F6+D6)</f>
        <v>0</v>
      </c>
    </row>
    <row r="7" spans="1:28" ht="18.75" customHeight="1" outlineLevel="1" x14ac:dyDescent="0.25">
      <c r="A7" s="311"/>
      <c r="B7" s="247" t="s">
        <v>8</v>
      </c>
      <c r="C7" s="52"/>
      <c r="D7" s="53"/>
      <c r="E7" s="54"/>
      <c r="F7" s="53"/>
      <c r="G7" s="52"/>
      <c r="H7" s="53"/>
      <c r="I7" s="54"/>
      <c r="J7" s="53"/>
      <c r="K7" s="52"/>
      <c r="L7" s="53"/>
      <c r="M7" s="54"/>
      <c r="N7" s="53"/>
      <c r="O7" s="52"/>
      <c r="P7" s="53"/>
      <c r="Q7" s="54"/>
      <c r="R7" s="53"/>
      <c r="S7" s="52"/>
      <c r="T7" s="53"/>
      <c r="U7" s="54"/>
      <c r="V7" s="53"/>
      <c r="W7" s="52"/>
      <c r="X7" s="53"/>
      <c r="Y7" s="54"/>
      <c r="Z7" s="53"/>
      <c r="AA7" s="407">
        <f t="shared" si="0"/>
        <v>0</v>
      </c>
      <c r="AB7" s="406">
        <f t="shared" si="1"/>
        <v>0</v>
      </c>
    </row>
    <row r="8" spans="1:28" ht="18.75" customHeight="1" outlineLevel="1" x14ac:dyDescent="0.25">
      <c r="A8" s="311"/>
      <c r="B8" s="247" t="s">
        <v>193</v>
      </c>
      <c r="C8" s="52"/>
      <c r="D8" s="53"/>
      <c r="E8" s="54"/>
      <c r="F8" s="53"/>
      <c r="G8" s="52"/>
      <c r="H8" s="53"/>
      <c r="I8" s="54"/>
      <c r="J8" s="53"/>
      <c r="K8" s="52"/>
      <c r="L8" s="53"/>
      <c r="M8" s="54"/>
      <c r="N8" s="53"/>
      <c r="O8" s="52"/>
      <c r="P8" s="53"/>
      <c r="Q8" s="54"/>
      <c r="R8" s="53"/>
      <c r="S8" s="52"/>
      <c r="T8" s="53"/>
      <c r="U8" s="54"/>
      <c r="V8" s="53"/>
      <c r="W8" s="52"/>
      <c r="X8" s="53"/>
      <c r="Y8" s="54"/>
      <c r="Z8" s="53"/>
      <c r="AA8" s="407">
        <f t="shared" si="0"/>
        <v>0</v>
      </c>
      <c r="AB8" s="406">
        <f t="shared" si="1"/>
        <v>0</v>
      </c>
    </row>
    <row r="9" spans="1:28" ht="18.75" customHeight="1" outlineLevel="1" x14ac:dyDescent="0.25">
      <c r="A9" s="311"/>
      <c r="B9" s="247" t="s">
        <v>194</v>
      </c>
      <c r="C9" s="52"/>
      <c r="D9" s="53"/>
      <c r="E9" s="54"/>
      <c r="F9" s="53"/>
      <c r="G9" s="52"/>
      <c r="H9" s="53"/>
      <c r="I9" s="54"/>
      <c r="J9" s="53"/>
      <c r="K9" s="52"/>
      <c r="L9" s="53"/>
      <c r="M9" s="54"/>
      <c r="N9" s="53"/>
      <c r="O9" s="52"/>
      <c r="P9" s="53"/>
      <c r="Q9" s="54"/>
      <c r="R9" s="53"/>
      <c r="S9" s="52"/>
      <c r="T9" s="53"/>
      <c r="U9" s="54"/>
      <c r="V9" s="53"/>
      <c r="W9" s="52"/>
      <c r="X9" s="53"/>
      <c r="Y9" s="54"/>
      <c r="Z9" s="53"/>
      <c r="AA9" s="407">
        <f t="shared" si="0"/>
        <v>0</v>
      </c>
      <c r="AB9" s="406">
        <f t="shared" si="1"/>
        <v>0</v>
      </c>
    </row>
    <row r="10" spans="1:28" ht="18.75" customHeight="1" outlineLevel="1" x14ac:dyDescent="0.25">
      <c r="A10" s="311"/>
      <c r="B10" s="247" t="s">
        <v>9</v>
      </c>
      <c r="C10" s="52"/>
      <c r="D10" s="53"/>
      <c r="E10" s="54"/>
      <c r="F10" s="53"/>
      <c r="G10" s="52"/>
      <c r="H10" s="53"/>
      <c r="I10" s="54"/>
      <c r="J10" s="53"/>
      <c r="K10" s="52"/>
      <c r="L10" s="53"/>
      <c r="M10" s="54"/>
      <c r="N10" s="53"/>
      <c r="O10" s="52"/>
      <c r="P10" s="53"/>
      <c r="Q10" s="54"/>
      <c r="R10" s="53"/>
      <c r="S10" s="52"/>
      <c r="T10" s="53"/>
      <c r="U10" s="54"/>
      <c r="V10" s="53"/>
      <c r="W10" s="52"/>
      <c r="X10" s="53"/>
      <c r="Y10" s="54"/>
      <c r="Z10" s="53"/>
      <c r="AA10" s="407">
        <f t="shared" si="0"/>
        <v>0</v>
      </c>
      <c r="AB10" s="406">
        <f t="shared" si="1"/>
        <v>0</v>
      </c>
    </row>
    <row r="11" spans="1:28" ht="18.75" customHeight="1" outlineLevel="1" x14ac:dyDescent="0.25">
      <c r="A11" s="311"/>
      <c r="B11" s="247" t="s">
        <v>10</v>
      </c>
      <c r="C11" s="52"/>
      <c r="D11" s="53"/>
      <c r="E11" s="54"/>
      <c r="F11" s="53"/>
      <c r="G11" s="52"/>
      <c r="H11" s="53"/>
      <c r="I11" s="54"/>
      <c r="J11" s="53"/>
      <c r="K11" s="52"/>
      <c r="L11" s="53"/>
      <c r="M11" s="54"/>
      <c r="N11" s="53"/>
      <c r="O11" s="52"/>
      <c r="P11" s="53"/>
      <c r="Q11" s="54"/>
      <c r="R11" s="53"/>
      <c r="S11" s="52"/>
      <c r="T11" s="53"/>
      <c r="U11" s="54"/>
      <c r="V11" s="53"/>
      <c r="W11" s="52"/>
      <c r="X11" s="53"/>
      <c r="Y11" s="54"/>
      <c r="Z11" s="53"/>
      <c r="AA11" s="407">
        <f t="shared" si="0"/>
        <v>0</v>
      </c>
      <c r="AB11" s="406">
        <f t="shared" si="1"/>
        <v>0</v>
      </c>
    </row>
    <row r="12" spans="1:28" ht="18.75" customHeight="1" outlineLevel="1" x14ac:dyDescent="0.25">
      <c r="A12" s="311"/>
      <c r="B12" s="247" t="s">
        <v>181</v>
      </c>
      <c r="C12" s="52"/>
      <c r="D12" s="53"/>
      <c r="E12" s="54"/>
      <c r="F12" s="53"/>
      <c r="G12" s="52"/>
      <c r="H12" s="53"/>
      <c r="I12" s="54"/>
      <c r="J12" s="53"/>
      <c r="K12" s="52"/>
      <c r="L12" s="53"/>
      <c r="M12" s="54"/>
      <c r="N12" s="53"/>
      <c r="O12" s="52"/>
      <c r="P12" s="53"/>
      <c r="Q12" s="54"/>
      <c r="R12" s="53"/>
      <c r="S12" s="52"/>
      <c r="T12" s="53"/>
      <c r="U12" s="54"/>
      <c r="V12" s="53"/>
      <c r="W12" s="52"/>
      <c r="X12" s="53"/>
      <c r="Y12" s="54"/>
      <c r="Z12" s="53"/>
      <c r="AA12" s="407">
        <f t="shared" si="0"/>
        <v>0</v>
      </c>
      <c r="AB12" s="406">
        <f t="shared" si="1"/>
        <v>0</v>
      </c>
    </row>
    <row r="13" spans="1:28" ht="18.75" customHeight="1" outlineLevel="1" x14ac:dyDescent="0.25">
      <c r="A13" s="311"/>
      <c r="B13" s="247" t="s">
        <v>178</v>
      </c>
      <c r="C13" s="52"/>
      <c r="D13" s="53"/>
      <c r="E13" s="54"/>
      <c r="F13" s="53"/>
      <c r="G13" s="52"/>
      <c r="H13" s="53"/>
      <c r="I13" s="54"/>
      <c r="J13" s="53"/>
      <c r="K13" s="52"/>
      <c r="L13" s="53"/>
      <c r="M13" s="54"/>
      <c r="N13" s="53"/>
      <c r="O13" s="52"/>
      <c r="P13" s="53"/>
      <c r="Q13" s="54"/>
      <c r="R13" s="53"/>
      <c r="S13" s="52"/>
      <c r="T13" s="53"/>
      <c r="U13" s="54"/>
      <c r="V13" s="53"/>
      <c r="W13" s="52"/>
      <c r="X13" s="53"/>
      <c r="Y13" s="54"/>
      <c r="Z13" s="53"/>
      <c r="AA13" s="407">
        <f t="shared" si="0"/>
        <v>0</v>
      </c>
      <c r="AB13" s="406">
        <f t="shared" si="1"/>
        <v>0</v>
      </c>
    </row>
    <row r="14" spans="1:28" ht="18.75" customHeight="1" outlineLevel="1" x14ac:dyDescent="0.25">
      <c r="A14" s="311"/>
      <c r="B14" s="247" t="s">
        <v>177</v>
      </c>
      <c r="C14" s="52"/>
      <c r="D14" s="53"/>
      <c r="E14" s="54"/>
      <c r="F14" s="53"/>
      <c r="G14" s="52"/>
      <c r="H14" s="53"/>
      <c r="I14" s="54"/>
      <c r="J14" s="53"/>
      <c r="K14" s="52"/>
      <c r="L14" s="53"/>
      <c r="M14" s="54"/>
      <c r="N14" s="53"/>
      <c r="O14" s="52"/>
      <c r="P14" s="53"/>
      <c r="Q14" s="54"/>
      <c r="R14" s="53"/>
      <c r="S14" s="52"/>
      <c r="T14" s="53"/>
      <c r="U14" s="54"/>
      <c r="V14" s="53"/>
      <c r="W14" s="52"/>
      <c r="X14" s="53"/>
      <c r="Y14" s="54"/>
      <c r="Z14" s="53"/>
      <c r="AA14" s="407">
        <f t="shared" si="0"/>
        <v>0</v>
      </c>
      <c r="AB14" s="406">
        <f t="shared" si="1"/>
        <v>0</v>
      </c>
    </row>
    <row r="15" spans="1:28" ht="18.75" customHeight="1" outlineLevel="1" x14ac:dyDescent="0.25">
      <c r="A15" s="311"/>
      <c r="B15" s="247" t="s">
        <v>130</v>
      </c>
      <c r="C15" s="52"/>
      <c r="D15" s="53"/>
      <c r="E15" s="54"/>
      <c r="F15" s="53"/>
      <c r="G15" s="52"/>
      <c r="H15" s="53"/>
      <c r="I15" s="54"/>
      <c r="J15" s="53"/>
      <c r="K15" s="52"/>
      <c r="L15" s="53"/>
      <c r="M15" s="54"/>
      <c r="N15" s="53"/>
      <c r="O15" s="52"/>
      <c r="P15" s="53"/>
      <c r="Q15" s="54"/>
      <c r="R15" s="53"/>
      <c r="S15" s="52"/>
      <c r="T15" s="53"/>
      <c r="U15" s="54"/>
      <c r="V15" s="53"/>
      <c r="W15" s="52"/>
      <c r="X15" s="53"/>
      <c r="Y15" s="54"/>
      <c r="Z15" s="53"/>
      <c r="AA15" s="407">
        <f t="shared" si="0"/>
        <v>0</v>
      </c>
      <c r="AB15" s="406">
        <f t="shared" si="1"/>
        <v>0</v>
      </c>
    </row>
    <row r="16" spans="1:28" ht="18.75" customHeight="1" outlineLevel="1" x14ac:dyDescent="0.25">
      <c r="A16" s="311"/>
      <c r="B16" s="247" t="s">
        <v>182</v>
      </c>
      <c r="C16" s="52"/>
      <c r="D16" s="53"/>
      <c r="E16" s="54"/>
      <c r="F16" s="53"/>
      <c r="G16" s="52"/>
      <c r="H16" s="53"/>
      <c r="I16" s="54"/>
      <c r="J16" s="53"/>
      <c r="K16" s="52"/>
      <c r="L16" s="53"/>
      <c r="M16" s="54"/>
      <c r="N16" s="53"/>
      <c r="O16" s="52"/>
      <c r="P16" s="53"/>
      <c r="Q16" s="54"/>
      <c r="R16" s="53"/>
      <c r="S16" s="52"/>
      <c r="T16" s="53"/>
      <c r="U16" s="54"/>
      <c r="V16" s="53"/>
      <c r="W16" s="52"/>
      <c r="X16" s="53"/>
      <c r="Y16" s="54"/>
      <c r="Z16" s="53"/>
      <c r="AA16" s="407">
        <f t="shared" si="0"/>
        <v>0</v>
      </c>
      <c r="AB16" s="406">
        <f t="shared" si="1"/>
        <v>0</v>
      </c>
    </row>
    <row r="17" spans="1:28" ht="18.75" customHeight="1" outlineLevel="1" x14ac:dyDescent="0.25">
      <c r="A17" s="311"/>
      <c r="B17" s="247" t="s">
        <v>116</v>
      </c>
      <c r="C17" s="52"/>
      <c r="D17" s="53"/>
      <c r="E17" s="54"/>
      <c r="F17" s="53"/>
      <c r="G17" s="52"/>
      <c r="H17" s="53"/>
      <c r="I17" s="54"/>
      <c r="J17" s="53"/>
      <c r="K17" s="52"/>
      <c r="L17" s="53"/>
      <c r="M17" s="54"/>
      <c r="N17" s="53"/>
      <c r="O17" s="52"/>
      <c r="P17" s="53"/>
      <c r="Q17" s="54"/>
      <c r="R17" s="53"/>
      <c r="S17" s="52"/>
      <c r="T17" s="53"/>
      <c r="U17" s="54"/>
      <c r="V17" s="53"/>
      <c r="W17" s="52"/>
      <c r="X17" s="53"/>
      <c r="Y17" s="54"/>
      <c r="Z17" s="53"/>
      <c r="AA17" s="407">
        <f t="shared" si="0"/>
        <v>0</v>
      </c>
      <c r="AB17" s="406">
        <f t="shared" si="1"/>
        <v>0</v>
      </c>
    </row>
    <row r="18" spans="1:28" ht="18" customHeight="1" outlineLevel="1" x14ac:dyDescent="0.25">
      <c r="A18" s="311"/>
      <c r="B18" s="321"/>
      <c r="C18" s="39"/>
      <c r="D18" s="312"/>
      <c r="E18" s="41"/>
      <c r="F18" s="312"/>
      <c r="G18" s="39"/>
      <c r="H18" s="312"/>
      <c r="I18" s="41"/>
      <c r="J18" s="312"/>
      <c r="K18" s="39"/>
      <c r="L18" s="40"/>
      <c r="M18" s="41"/>
      <c r="N18" s="40"/>
      <c r="O18" s="39"/>
      <c r="P18" s="40"/>
      <c r="Q18" s="41"/>
      <c r="R18" s="40"/>
      <c r="S18" s="39"/>
      <c r="T18" s="40"/>
      <c r="U18" s="41"/>
      <c r="V18" s="40"/>
      <c r="W18" s="39"/>
      <c r="X18" s="40"/>
      <c r="Y18" s="41"/>
      <c r="Z18" s="40"/>
      <c r="AA18" s="415"/>
      <c r="AB18" s="415"/>
    </row>
    <row r="19" spans="1:28" ht="18" customHeight="1" outlineLevel="1" x14ac:dyDescent="0.25">
      <c r="A19" s="311"/>
      <c r="B19" s="321"/>
      <c r="C19" s="39"/>
      <c r="D19" s="312"/>
      <c r="E19" s="41"/>
      <c r="F19" s="312"/>
      <c r="G19" s="39"/>
      <c r="H19" s="312"/>
      <c r="I19" s="41"/>
      <c r="J19" s="312"/>
      <c r="K19" s="39"/>
      <c r="L19" s="40"/>
      <c r="M19" s="41"/>
      <c r="N19" s="40"/>
      <c r="O19" s="39"/>
      <c r="P19" s="40"/>
      <c r="Q19" s="41"/>
      <c r="R19" s="40"/>
      <c r="S19" s="39"/>
      <c r="T19" s="40"/>
      <c r="U19" s="41"/>
      <c r="V19" s="40"/>
      <c r="W19" s="39"/>
      <c r="X19" s="312"/>
      <c r="Y19" s="41"/>
      <c r="Z19" s="312"/>
      <c r="AA19" s="405"/>
      <c r="AB19" s="405"/>
    </row>
    <row r="20" spans="1:28" ht="37.5" customHeight="1" x14ac:dyDescent="0.25">
      <c r="A20" s="311"/>
      <c r="B20" s="48" t="s">
        <v>142</v>
      </c>
      <c r="C20" s="39"/>
      <c r="D20" s="312"/>
      <c r="E20" s="41"/>
      <c r="F20" s="312"/>
      <c r="G20" s="39"/>
      <c r="H20" s="312"/>
      <c r="I20" s="41"/>
      <c r="J20" s="312"/>
      <c r="K20" s="39"/>
      <c r="L20" s="40"/>
      <c r="M20" s="41"/>
      <c r="N20" s="40"/>
      <c r="O20" s="39"/>
      <c r="P20" s="40"/>
      <c r="Q20" s="41"/>
      <c r="R20" s="40"/>
      <c r="S20" s="39"/>
      <c r="T20" s="40"/>
      <c r="U20" s="41"/>
      <c r="V20" s="40"/>
      <c r="W20" s="39"/>
      <c r="X20" s="312"/>
      <c r="Y20" s="41"/>
      <c r="Z20" s="312"/>
      <c r="AA20" s="405"/>
      <c r="AB20" s="405"/>
    </row>
    <row r="21" spans="1:28" ht="30.75" customHeight="1" outlineLevel="1" x14ac:dyDescent="0.25">
      <c r="A21" s="311"/>
      <c r="B21" s="248" t="s">
        <v>135</v>
      </c>
      <c r="C21" s="39"/>
      <c r="D21" s="312"/>
      <c r="E21" s="41"/>
      <c r="F21" s="312"/>
      <c r="G21" s="39"/>
      <c r="H21" s="312"/>
      <c r="I21" s="41"/>
      <c r="J21" s="312"/>
      <c r="K21" s="39"/>
      <c r="L21" s="40"/>
      <c r="M21" s="41"/>
      <c r="N21" s="40"/>
      <c r="O21" s="39"/>
      <c r="P21" s="40"/>
      <c r="Q21" s="41"/>
      <c r="R21" s="40"/>
      <c r="S21" s="39"/>
      <c r="T21" s="40"/>
      <c r="U21" s="41"/>
      <c r="V21" s="40"/>
      <c r="W21" s="39"/>
      <c r="X21" s="312"/>
      <c r="Y21" s="41"/>
      <c r="Z21" s="40"/>
      <c r="AA21" s="405"/>
      <c r="AB21" s="405"/>
    </row>
    <row r="22" spans="1:28" ht="18" customHeight="1" outlineLevel="1" x14ac:dyDescent="0.25">
      <c r="A22" s="311"/>
      <c r="B22" s="246" t="s">
        <v>132</v>
      </c>
      <c r="C22" s="49"/>
      <c r="D22" s="50"/>
      <c r="E22" s="51"/>
      <c r="F22" s="50"/>
      <c r="G22" s="49"/>
      <c r="H22" s="50"/>
      <c r="I22" s="51"/>
      <c r="J22" s="50"/>
      <c r="K22" s="49"/>
      <c r="L22" s="50"/>
      <c r="M22" s="51"/>
      <c r="N22" s="50"/>
      <c r="O22" s="49"/>
      <c r="P22" s="50"/>
      <c r="Q22" s="51"/>
      <c r="R22" s="50"/>
      <c r="S22" s="49"/>
      <c r="T22" s="50"/>
      <c r="U22" s="51"/>
      <c r="V22" s="50"/>
      <c r="W22" s="49"/>
      <c r="X22" s="323"/>
      <c r="Y22" s="51"/>
      <c r="Z22" s="323"/>
      <c r="AA22" s="406">
        <f t="shared" si="0"/>
        <v>0</v>
      </c>
      <c r="AB22" s="406">
        <f t="shared" si="1"/>
        <v>0</v>
      </c>
    </row>
    <row r="23" spans="1:28" ht="18" customHeight="1" outlineLevel="1" x14ac:dyDescent="0.25">
      <c r="A23" s="311"/>
      <c r="B23" s="247" t="s">
        <v>131</v>
      </c>
      <c r="C23" s="52"/>
      <c r="D23" s="53"/>
      <c r="E23" s="54"/>
      <c r="F23" s="53"/>
      <c r="G23" s="52"/>
      <c r="H23" s="53"/>
      <c r="I23" s="54"/>
      <c r="J23" s="53"/>
      <c r="K23" s="52"/>
      <c r="L23" s="53"/>
      <c r="M23" s="54"/>
      <c r="N23" s="53"/>
      <c r="O23" s="52"/>
      <c r="P23" s="53"/>
      <c r="Q23" s="54"/>
      <c r="R23" s="53"/>
      <c r="S23" s="52"/>
      <c r="T23" s="53"/>
      <c r="U23" s="54"/>
      <c r="V23" s="53"/>
      <c r="W23" s="52"/>
      <c r="X23" s="53"/>
      <c r="Y23" s="54"/>
      <c r="Z23" s="53"/>
      <c r="AA23" s="407">
        <f t="shared" si="0"/>
        <v>0</v>
      </c>
      <c r="AB23" s="406">
        <f t="shared" si="1"/>
        <v>0</v>
      </c>
    </row>
    <row r="24" spans="1:28" ht="18" customHeight="1" outlineLevel="1" x14ac:dyDescent="0.25">
      <c r="A24" s="311"/>
      <c r="B24" s="247" t="s">
        <v>190</v>
      </c>
      <c r="C24" s="52"/>
      <c r="D24" s="53"/>
      <c r="E24" s="54"/>
      <c r="F24" s="53"/>
      <c r="G24" s="52"/>
      <c r="H24" s="53"/>
      <c r="I24" s="54"/>
      <c r="J24" s="53"/>
      <c r="K24" s="52"/>
      <c r="L24" s="53"/>
      <c r="M24" s="54"/>
      <c r="N24" s="53"/>
      <c r="O24" s="52"/>
      <c r="P24" s="53"/>
      <c r="Q24" s="54"/>
      <c r="R24" s="53"/>
      <c r="S24" s="52"/>
      <c r="T24" s="53"/>
      <c r="U24" s="54"/>
      <c r="V24" s="53"/>
      <c r="W24" s="52"/>
      <c r="X24" s="53"/>
      <c r="Y24" s="54"/>
      <c r="Z24" s="53"/>
      <c r="AA24" s="407">
        <f t="shared" si="0"/>
        <v>0</v>
      </c>
      <c r="AB24" s="406">
        <f t="shared" si="1"/>
        <v>0</v>
      </c>
    </row>
    <row r="25" spans="1:28" ht="18" customHeight="1" outlineLevel="1" x14ac:dyDescent="0.25">
      <c r="A25" s="311"/>
      <c r="B25" s="247" t="s">
        <v>17</v>
      </c>
      <c r="C25" s="52"/>
      <c r="D25" s="53"/>
      <c r="E25" s="54"/>
      <c r="F25" s="53"/>
      <c r="G25" s="52"/>
      <c r="H25" s="53"/>
      <c r="I25" s="54"/>
      <c r="J25" s="53"/>
      <c r="K25" s="52"/>
      <c r="L25" s="53"/>
      <c r="M25" s="54"/>
      <c r="N25" s="53"/>
      <c r="O25" s="52"/>
      <c r="P25" s="53"/>
      <c r="Q25" s="54"/>
      <c r="R25" s="53"/>
      <c r="S25" s="52"/>
      <c r="T25" s="53"/>
      <c r="U25" s="54"/>
      <c r="V25" s="53"/>
      <c r="W25" s="52"/>
      <c r="X25" s="53"/>
      <c r="Y25" s="54"/>
      <c r="Z25" s="53"/>
      <c r="AA25" s="407">
        <f t="shared" si="0"/>
        <v>0</v>
      </c>
      <c r="AB25" s="406">
        <f t="shared" si="1"/>
        <v>0</v>
      </c>
    </row>
    <row r="26" spans="1:28" ht="18" customHeight="1" outlineLevel="1" x14ac:dyDescent="0.25">
      <c r="A26" s="311"/>
      <c r="B26" s="247" t="s">
        <v>175</v>
      </c>
      <c r="C26" s="52"/>
      <c r="D26" s="53"/>
      <c r="E26" s="54"/>
      <c r="F26" s="53"/>
      <c r="G26" s="52"/>
      <c r="H26" s="53"/>
      <c r="I26" s="54"/>
      <c r="J26" s="53"/>
      <c r="K26" s="52"/>
      <c r="L26" s="53"/>
      <c r="M26" s="54"/>
      <c r="N26" s="53"/>
      <c r="O26" s="52"/>
      <c r="P26" s="53"/>
      <c r="Q26" s="54"/>
      <c r="R26" s="53"/>
      <c r="S26" s="52"/>
      <c r="T26" s="53"/>
      <c r="U26" s="54"/>
      <c r="V26" s="53"/>
      <c r="W26" s="52"/>
      <c r="X26" s="53"/>
      <c r="Y26" s="54"/>
      <c r="Z26" s="53"/>
      <c r="AA26" s="407">
        <f t="shared" si="0"/>
        <v>0</v>
      </c>
      <c r="AB26" s="406">
        <f t="shared" si="1"/>
        <v>0</v>
      </c>
    </row>
    <row r="27" spans="1:28" ht="18" customHeight="1" outlineLevel="1" x14ac:dyDescent="0.25">
      <c r="A27" s="311"/>
      <c r="B27" s="247" t="s">
        <v>191</v>
      </c>
      <c r="C27" s="52"/>
      <c r="D27" s="53"/>
      <c r="E27" s="54"/>
      <c r="F27" s="53"/>
      <c r="G27" s="52"/>
      <c r="H27" s="53"/>
      <c r="I27" s="54"/>
      <c r="J27" s="53"/>
      <c r="K27" s="52"/>
      <c r="L27" s="53"/>
      <c r="M27" s="54"/>
      <c r="N27" s="53"/>
      <c r="O27" s="52"/>
      <c r="P27" s="53"/>
      <c r="Q27" s="54"/>
      <c r="R27" s="53"/>
      <c r="S27" s="52"/>
      <c r="T27" s="53"/>
      <c r="U27" s="54"/>
      <c r="V27" s="53"/>
      <c r="W27" s="52"/>
      <c r="X27" s="53"/>
      <c r="Y27" s="54"/>
      <c r="Z27" s="53"/>
      <c r="AA27" s="407">
        <f t="shared" si="0"/>
        <v>0</v>
      </c>
      <c r="AB27" s="406">
        <f t="shared" si="1"/>
        <v>0</v>
      </c>
    </row>
    <row r="28" spans="1:28" ht="18" customHeight="1" outlineLevel="1" x14ac:dyDescent="0.25">
      <c r="A28" s="311"/>
      <c r="B28" s="247" t="s">
        <v>12</v>
      </c>
      <c r="C28" s="52"/>
      <c r="D28" s="53"/>
      <c r="E28" s="54"/>
      <c r="F28" s="53"/>
      <c r="G28" s="52"/>
      <c r="H28" s="53"/>
      <c r="I28" s="54"/>
      <c r="J28" s="53"/>
      <c r="K28" s="52"/>
      <c r="L28" s="53"/>
      <c r="M28" s="54"/>
      <c r="N28" s="53"/>
      <c r="O28" s="52"/>
      <c r="P28" s="53"/>
      <c r="Q28" s="54"/>
      <c r="R28" s="53"/>
      <c r="S28" s="52"/>
      <c r="T28" s="53"/>
      <c r="U28" s="54"/>
      <c r="V28" s="53"/>
      <c r="W28" s="52"/>
      <c r="X28" s="53"/>
      <c r="Y28" s="54"/>
      <c r="Z28" s="53"/>
      <c r="AA28" s="407">
        <f t="shared" si="0"/>
        <v>0</v>
      </c>
      <c r="AB28" s="406">
        <f t="shared" si="1"/>
        <v>0</v>
      </c>
    </row>
    <row r="29" spans="1:28" ht="18" customHeight="1" outlineLevel="1" x14ac:dyDescent="0.25">
      <c r="A29" s="311"/>
      <c r="B29" s="56"/>
      <c r="C29" s="39"/>
      <c r="D29" s="312"/>
      <c r="E29" s="41"/>
      <c r="F29" s="312"/>
      <c r="G29" s="39"/>
      <c r="H29" s="312"/>
      <c r="I29" s="41"/>
      <c r="J29" s="312"/>
      <c r="K29" s="39"/>
      <c r="L29" s="312"/>
      <c r="M29" s="41"/>
      <c r="N29" s="312"/>
      <c r="O29" s="39"/>
      <c r="P29" s="312"/>
      <c r="Q29" s="41"/>
      <c r="R29" s="312"/>
      <c r="S29" s="39"/>
      <c r="T29" s="312"/>
      <c r="U29" s="41"/>
      <c r="V29" s="312"/>
      <c r="W29" s="39"/>
      <c r="X29" s="312"/>
      <c r="Y29" s="41"/>
      <c r="Z29" s="312"/>
      <c r="AA29" s="415"/>
      <c r="AB29" s="415"/>
    </row>
    <row r="30" spans="1:28" ht="24.6" customHeight="1" outlineLevel="1" x14ac:dyDescent="0.25">
      <c r="A30" s="311"/>
      <c r="B30" s="38"/>
      <c r="C30" s="39"/>
      <c r="D30" s="312"/>
      <c r="E30" s="41"/>
      <c r="F30" s="312"/>
      <c r="G30" s="39"/>
      <c r="H30" s="312"/>
      <c r="I30" s="41"/>
      <c r="J30" s="312"/>
      <c r="K30" s="39"/>
      <c r="L30" s="312"/>
      <c r="M30" s="41"/>
      <c r="N30" s="312"/>
      <c r="O30" s="39"/>
      <c r="P30" s="312"/>
      <c r="Q30" s="41"/>
      <c r="R30" s="312"/>
      <c r="S30" s="39"/>
      <c r="T30" s="312"/>
      <c r="U30" s="41"/>
      <c r="V30" s="312"/>
      <c r="W30" s="39"/>
      <c r="X30" s="312"/>
      <c r="Y30" s="41"/>
      <c r="Z30" s="312"/>
      <c r="AA30" s="405"/>
      <c r="AB30" s="405"/>
    </row>
    <row r="31" spans="1:28" ht="24.6" customHeight="1" outlineLevel="1" x14ac:dyDescent="0.25">
      <c r="A31" s="311"/>
      <c r="B31" s="44" t="s">
        <v>141</v>
      </c>
      <c r="C31" s="39"/>
      <c r="D31" s="312"/>
      <c r="E31" s="41"/>
      <c r="F31" s="312"/>
      <c r="G31" s="39"/>
      <c r="H31" s="312"/>
      <c r="I31" s="41"/>
      <c r="J31" s="312"/>
      <c r="K31" s="39"/>
      <c r="L31" s="312"/>
      <c r="M31" s="41"/>
      <c r="N31" s="312"/>
      <c r="O31" s="39"/>
      <c r="P31" s="312"/>
      <c r="Q31" s="41"/>
      <c r="R31" s="312"/>
      <c r="S31" s="39"/>
      <c r="T31" s="312"/>
      <c r="U31" s="41"/>
      <c r="V31" s="312"/>
      <c r="W31" s="39"/>
      <c r="X31" s="312"/>
      <c r="Y31" s="41"/>
      <c r="Z31" s="312"/>
      <c r="AA31" s="405"/>
      <c r="AB31" s="405"/>
    </row>
    <row r="32" spans="1:28" ht="37.5" customHeight="1" x14ac:dyDescent="0.25">
      <c r="A32" s="311"/>
      <c r="B32" s="57" t="s">
        <v>19</v>
      </c>
      <c r="C32" s="39"/>
      <c r="D32" s="312"/>
      <c r="E32" s="41"/>
      <c r="F32" s="312"/>
      <c r="G32" s="39"/>
      <c r="H32" s="312"/>
      <c r="I32" s="41"/>
      <c r="J32" s="312"/>
      <c r="K32" s="39"/>
      <c r="L32" s="312"/>
      <c r="M32" s="41"/>
      <c r="N32" s="312"/>
      <c r="O32" s="39"/>
      <c r="P32" s="312"/>
      <c r="Q32" s="41"/>
      <c r="R32" s="312"/>
      <c r="S32" s="39"/>
      <c r="T32" s="312"/>
      <c r="U32" s="41"/>
      <c r="V32" s="312"/>
      <c r="W32" s="39"/>
      <c r="X32" s="312"/>
      <c r="Y32" s="41"/>
      <c r="Z32" s="312"/>
      <c r="AA32" s="405"/>
      <c r="AB32" s="405"/>
    </row>
    <row r="33" spans="1:28" ht="48" customHeight="1" outlineLevel="1" x14ac:dyDescent="0.25">
      <c r="A33" s="311"/>
      <c r="B33" s="248" t="s">
        <v>135</v>
      </c>
      <c r="C33" s="39"/>
      <c r="D33" s="312"/>
      <c r="E33" s="41"/>
      <c r="F33" s="312"/>
      <c r="G33" s="39"/>
      <c r="H33" s="312"/>
      <c r="I33" s="41"/>
      <c r="J33" s="312"/>
      <c r="K33" s="39"/>
      <c r="L33" s="312"/>
      <c r="M33" s="41"/>
      <c r="N33" s="312"/>
      <c r="O33" s="39"/>
      <c r="P33" s="312"/>
      <c r="Q33" s="41"/>
      <c r="R33" s="312"/>
      <c r="S33" s="39"/>
      <c r="T33" s="312"/>
      <c r="U33" s="41"/>
      <c r="V33" s="312"/>
      <c r="W33" s="39"/>
      <c r="X33" s="312"/>
      <c r="Y33" s="41"/>
      <c r="Z33" s="312"/>
      <c r="AA33" s="405"/>
      <c r="AB33" s="405"/>
    </row>
    <row r="34" spans="1:28" s="266" customFormat="1" ht="19.95" customHeight="1" outlineLevel="1" x14ac:dyDescent="0.25">
      <c r="A34" s="314"/>
      <c r="B34" s="264" t="s">
        <v>20</v>
      </c>
      <c r="C34" s="267"/>
      <c r="D34" s="322"/>
      <c r="E34" s="268"/>
      <c r="F34" s="322"/>
      <c r="G34" s="267"/>
      <c r="H34" s="322"/>
      <c r="I34" s="268"/>
      <c r="J34" s="322"/>
      <c r="K34" s="267"/>
      <c r="L34" s="322"/>
      <c r="M34" s="268"/>
      <c r="N34" s="322"/>
      <c r="O34" s="267"/>
      <c r="P34" s="322"/>
      <c r="Q34" s="268"/>
      <c r="R34" s="322"/>
      <c r="S34" s="267"/>
      <c r="T34" s="322"/>
      <c r="U34" s="268"/>
      <c r="V34" s="322"/>
      <c r="W34" s="267"/>
      <c r="X34" s="322"/>
      <c r="Y34" s="268"/>
      <c r="Z34" s="322"/>
      <c r="AA34" s="405"/>
      <c r="AB34" s="405"/>
    </row>
    <row r="35" spans="1:28" ht="18.75" customHeight="1" outlineLevel="1" x14ac:dyDescent="0.25">
      <c r="A35" s="311"/>
      <c r="B35" s="246" t="s">
        <v>179</v>
      </c>
      <c r="C35" s="49"/>
      <c r="D35" s="50"/>
      <c r="E35" s="51"/>
      <c r="F35" s="50"/>
      <c r="G35" s="49"/>
      <c r="H35" s="50"/>
      <c r="I35" s="51"/>
      <c r="J35" s="50"/>
      <c r="K35" s="49"/>
      <c r="L35" s="50"/>
      <c r="M35" s="51"/>
      <c r="N35" s="50"/>
      <c r="O35" s="49"/>
      <c r="P35" s="50"/>
      <c r="Q35" s="51"/>
      <c r="R35" s="50"/>
      <c r="S35" s="49"/>
      <c r="T35" s="50"/>
      <c r="U35" s="51"/>
      <c r="V35" s="50"/>
      <c r="W35" s="49"/>
      <c r="X35" s="50"/>
      <c r="Y35" s="51"/>
      <c r="Z35" s="50"/>
      <c r="AA35" s="406">
        <f t="shared" si="0"/>
        <v>0</v>
      </c>
      <c r="AB35" s="406">
        <f t="shared" si="1"/>
        <v>0</v>
      </c>
    </row>
    <row r="36" spans="1:28" ht="18.75" customHeight="1" outlineLevel="1" x14ac:dyDescent="0.25">
      <c r="A36" s="311"/>
      <c r="B36" s="247" t="s">
        <v>21</v>
      </c>
      <c r="C36" s="52"/>
      <c r="D36" s="53"/>
      <c r="E36" s="54"/>
      <c r="F36" s="53"/>
      <c r="G36" s="52"/>
      <c r="H36" s="53"/>
      <c r="I36" s="54"/>
      <c r="J36" s="53"/>
      <c r="K36" s="52"/>
      <c r="L36" s="53"/>
      <c r="M36" s="54"/>
      <c r="N36" s="53"/>
      <c r="O36" s="52"/>
      <c r="P36" s="53"/>
      <c r="Q36" s="54"/>
      <c r="R36" s="53"/>
      <c r="S36" s="52"/>
      <c r="T36" s="53"/>
      <c r="U36" s="54"/>
      <c r="V36" s="53"/>
      <c r="W36" s="52"/>
      <c r="X36" s="53"/>
      <c r="Y36" s="54"/>
      <c r="Z36" s="53"/>
      <c r="AA36" s="407">
        <f t="shared" si="0"/>
        <v>0</v>
      </c>
      <c r="AB36" s="406">
        <f t="shared" si="1"/>
        <v>0</v>
      </c>
    </row>
    <row r="37" spans="1:28" ht="18.75" customHeight="1" outlineLevel="1" x14ac:dyDescent="0.25">
      <c r="A37" s="311"/>
      <c r="B37" s="247" t="s">
        <v>183</v>
      </c>
      <c r="C37" s="52"/>
      <c r="D37" s="53"/>
      <c r="E37" s="54"/>
      <c r="F37" s="53"/>
      <c r="G37" s="52"/>
      <c r="H37" s="53"/>
      <c r="I37" s="54"/>
      <c r="J37" s="53"/>
      <c r="K37" s="52"/>
      <c r="L37" s="53"/>
      <c r="M37" s="54"/>
      <c r="N37" s="53"/>
      <c r="O37" s="52"/>
      <c r="P37" s="53"/>
      <c r="Q37" s="54"/>
      <c r="R37" s="53"/>
      <c r="S37" s="52"/>
      <c r="T37" s="53"/>
      <c r="U37" s="54"/>
      <c r="V37" s="53"/>
      <c r="W37" s="52"/>
      <c r="X37" s="53"/>
      <c r="Y37" s="54"/>
      <c r="Z37" s="53"/>
      <c r="AA37" s="407">
        <f t="shared" si="0"/>
        <v>0</v>
      </c>
      <c r="AB37" s="406">
        <f t="shared" si="1"/>
        <v>0</v>
      </c>
    </row>
    <row r="38" spans="1:28" ht="18.75" customHeight="1" outlineLevel="1" x14ac:dyDescent="0.25">
      <c r="A38" s="311"/>
      <c r="B38" s="247" t="s">
        <v>22</v>
      </c>
      <c r="C38" s="52"/>
      <c r="D38" s="53"/>
      <c r="E38" s="54"/>
      <c r="F38" s="53"/>
      <c r="G38" s="52"/>
      <c r="H38" s="53"/>
      <c r="I38" s="54"/>
      <c r="J38" s="53"/>
      <c r="K38" s="52"/>
      <c r="L38" s="53"/>
      <c r="M38" s="54"/>
      <c r="N38" s="53"/>
      <c r="O38" s="52"/>
      <c r="P38" s="53"/>
      <c r="Q38" s="54"/>
      <c r="R38" s="53"/>
      <c r="S38" s="52"/>
      <c r="T38" s="53"/>
      <c r="U38" s="54"/>
      <c r="V38" s="53"/>
      <c r="W38" s="52"/>
      <c r="X38" s="53"/>
      <c r="Y38" s="54"/>
      <c r="Z38" s="53"/>
      <c r="AA38" s="407">
        <f t="shared" si="0"/>
        <v>0</v>
      </c>
      <c r="AB38" s="406">
        <f t="shared" si="1"/>
        <v>0</v>
      </c>
    </row>
    <row r="39" spans="1:28" ht="18.75" customHeight="1" outlineLevel="1" x14ac:dyDescent="0.25">
      <c r="A39" s="311"/>
      <c r="B39" s="247" t="s">
        <v>236</v>
      </c>
      <c r="C39" s="52"/>
      <c r="D39" s="53"/>
      <c r="E39" s="54"/>
      <c r="F39" s="53"/>
      <c r="G39" s="52"/>
      <c r="H39" s="53"/>
      <c r="I39" s="54"/>
      <c r="J39" s="53"/>
      <c r="K39" s="52"/>
      <c r="L39" s="53"/>
      <c r="M39" s="54"/>
      <c r="N39" s="53"/>
      <c r="O39" s="52"/>
      <c r="P39" s="53"/>
      <c r="Q39" s="54"/>
      <c r="R39" s="53"/>
      <c r="S39" s="52"/>
      <c r="T39" s="53"/>
      <c r="U39" s="54"/>
      <c r="V39" s="53"/>
      <c r="W39" s="52"/>
      <c r="X39" s="53"/>
      <c r="Y39" s="54"/>
      <c r="Z39" s="53"/>
      <c r="AA39" s="407">
        <f t="shared" si="0"/>
        <v>0</v>
      </c>
      <c r="AB39" s="406">
        <f t="shared" si="1"/>
        <v>0</v>
      </c>
    </row>
    <row r="40" spans="1:28" ht="18.75" customHeight="1" outlineLevel="1" x14ac:dyDescent="0.25">
      <c r="A40" s="311"/>
      <c r="B40" s="247" t="s">
        <v>23</v>
      </c>
      <c r="C40" s="52"/>
      <c r="D40" s="53"/>
      <c r="E40" s="54"/>
      <c r="F40" s="53"/>
      <c r="G40" s="52"/>
      <c r="H40" s="53"/>
      <c r="I40" s="54"/>
      <c r="J40" s="53"/>
      <c r="K40" s="52"/>
      <c r="L40" s="53"/>
      <c r="M40" s="54"/>
      <c r="N40" s="53"/>
      <c r="O40" s="52"/>
      <c r="P40" s="53"/>
      <c r="Q40" s="54"/>
      <c r="R40" s="53"/>
      <c r="S40" s="52"/>
      <c r="T40" s="53"/>
      <c r="U40" s="54"/>
      <c r="V40" s="53"/>
      <c r="W40" s="52"/>
      <c r="X40" s="53"/>
      <c r="Y40" s="54"/>
      <c r="Z40" s="53"/>
      <c r="AA40" s="407">
        <f t="shared" si="0"/>
        <v>0</v>
      </c>
      <c r="AB40" s="406">
        <f t="shared" si="1"/>
        <v>0</v>
      </c>
    </row>
    <row r="41" spans="1:28" ht="18.75" customHeight="1" outlineLevel="1" x14ac:dyDescent="0.25">
      <c r="A41" s="311"/>
      <c r="B41" s="247" t="s">
        <v>24</v>
      </c>
      <c r="C41" s="52"/>
      <c r="D41" s="53"/>
      <c r="E41" s="54"/>
      <c r="F41" s="53"/>
      <c r="G41" s="52"/>
      <c r="H41" s="53"/>
      <c r="I41" s="54"/>
      <c r="J41" s="53"/>
      <c r="K41" s="52"/>
      <c r="L41" s="53"/>
      <c r="M41" s="54"/>
      <c r="N41" s="53"/>
      <c r="O41" s="52"/>
      <c r="P41" s="53"/>
      <c r="Q41" s="54"/>
      <c r="R41" s="53"/>
      <c r="S41" s="52"/>
      <c r="T41" s="53"/>
      <c r="U41" s="54"/>
      <c r="V41" s="53"/>
      <c r="W41" s="52"/>
      <c r="X41" s="53"/>
      <c r="Y41" s="54"/>
      <c r="Z41" s="53"/>
      <c r="AA41" s="407">
        <f t="shared" si="0"/>
        <v>0</v>
      </c>
      <c r="AB41" s="406">
        <f t="shared" si="1"/>
        <v>0</v>
      </c>
    </row>
    <row r="42" spans="1:28" ht="18.75" customHeight="1" outlineLevel="1" x14ac:dyDescent="0.25">
      <c r="A42" s="311"/>
      <c r="B42" s="247" t="s">
        <v>118</v>
      </c>
      <c r="C42" s="52"/>
      <c r="D42" s="53"/>
      <c r="E42" s="54"/>
      <c r="F42" s="53"/>
      <c r="G42" s="52"/>
      <c r="H42" s="53"/>
      <c r="I42" s="54"/>
      <c r="J42" s="53"/>
      <c r="K42" s="52"/>
      <c r="L42" s="53"/>
      <c r="M42" s="54"/>
      <c r="N42" s="53"/>
      <c r="O42" s="52"/>
      <c r="P42" s="53"/>
      <c r="Q42" s="54"/>
      <c r="R42" s="53"/>
      <c r="S42" s="52"/>
      <c r="T42" s="53"/>
      <c r="U42" s="54"/>
      <c r="V42" s="53"/>
      <c r="W42" s="52"/>
      <c r="X42" s="53"/>
      <c r="Y42" s="54"/>
      <c r="Z42" s="53"/>
      <c r="AA42" s="407">
        <f t="shared" si="0"/>
        <v>0</v>
      </c>
      <c r="AB42" s="406">
        <f t="shared" si="1"/>
        <v>0</v>
      </c>
    </row>
    <row r="43" spans="1:28" ht="18.75" customHeight="1" outlineLevel="1" x14ac:dyDescent="0.25">
      <c r="A43" s="311"/>
      <c r="B43" s="247" t="s">
        <v>116</v>
      </c>
      <c r="C43" s="52"/>
      <c r="D43" s="53"/>
      <c r="E43" s="54"/>
      <c r="F43" s="53"/>
      <c r="G43" s="52"/>
      <c r="H43" s="53"/>
      <c r="I43" s="54"/>
      <c r="J43" s="53"/>
      <c r="K43" s="52"/>
      <c r="L43" s="53"/>
      <c r="M43" s="54"/>
      <c r="N43" s="53"/>
      <c r="O43" s="52"/>
      <c r="P43" s="53"/>
      <c r="Q43" s="54"/>
      <c r="R43" s="53"/>
      <c r="S43" s="52"/>
      <c r="T43" s="53"/>
      <c r="U43" s="54"/>
      <c r="V43" s="53"/>
      <c r="W43" s="52"/>
      <c r="X43" s="53"/>
      <c r="Y43" s="54"/>
      <c r="Z43" s="53"/>
      <c r="AA43" s="407">
        <f t="shared" si="0"/>
        <v>0</v>
      </c>
      <c r="AB43" s="406">
        <f t="shared" si="1"/>
        <v>0</v>
      </c>
    </row>
    <row r="44" spans="1:28" ht="18.75" customHeight="1" outlineLevel="1" x14ac:dyDescent="0.25">
      <c r="A44" s="311"/>
      <c r="B44" s="310"/>
      <c r="C44" s="39"/>
      <c r="D44" s="312"/>
      <c r="E44" s="41"/>
      <c r="F44" s="312"/>
      <c r="G44" s="39"/>
      <c r="H44" s="312"/>
      <c r="I44" s="41"/>
      <c r="J44" s="312"/>
      <c r="K44" s="39"/>
      <c r="L44" s="312"/>
      <c r="M44" s="41"/>
      <c r="N44" s="312"/>
      <c r="O44" s="39"/>
      <c r="P44" s="312"/>
      <c r="Q44" s="41"/>
      <c r="R44" s="312"/>
      <c r="S44" s="39"/>
      <c r="T44" s="312"/>
      <c r="U44" s="41"/>
      <c r="V44" s="312"/>
      <c r="W44" s="39"/>
      <c r="X44" s="312"/>
      <c r="Y44" s="41"/>
      <c r="Z44" s="312"/>
      <c r="AA44" s="415"/>
      <c r="AB44" s="415"/>
    </row>
    <row r="45" spans="1:28" s="266" customFormat="1" ht="19.95" customHeight="1" outlineLevel="1" x14ac:dyDescent="0.25">
      <c r="A45" s="314"/>
      <c r="B45" s="264" t="s">
        <v>28</v>
      </c>
      <c r="C45" s="267"/>
      <c r="D45" s="322"/>
      <c r="E45" s="268"/>
      <c r="F45" s="322"/>
      <c r="G45" s="267"/>
      <c r="H45" s="322"/>
      <c r="I45" s="268"/>
      <c r="J45" s="322"/>
      <c r="K45" s="267"/>
      <c r="L45" s="322"/>
      <c r="M45" s="268"/>
      <c r="N45" s="322"/>
      <c r="O45" s="267"/>
      <c r="P45" s="322"/>
      <c r="Q45" s="268"/>
      <c r="R45" s="322"/>
      <c r="S45" s="267"/>
      <c r="T45" s="322"/>
      <c r="U45" s="268"/>
      <c r="V45" s="322"/>
      <c r="W45" s="267"/>
      <c r="X45" s="322"/>
      <c r="Y45" s="268"/>
      <c r="Z45" s="322"/>
      <c r="AA45" s="405"/>
      <c r="AB45" s="405"/>
    </row>
    <row r="46" spans="1:28" ht="18.75" customHeight="1" outlineLevel="1" x14ac:dyDescent="0.25">
      <c r="A46" s="311"/>
      <c r="B46" s="246" t="s">
        <v>29</v>
      </c>
      <c r="C46" s="49"/>
      <c r="D46" s="323"/>
      <c r="E46" s="51"/>
      <c r="F46" s="323"/>
      <c r="G46" s="49"/>
      <c r="H46" s="323"/>
      <c r="I46" s="51"/>
      <c r="J46" s="323"/>
      <c r="K46" s="49"/>
      <c r="L46" s="323"/>
      <c r="M46" s="51"/>
      <c r="N46" s="323"/>
      <c r="O46" s="49"/>
      <c r="P46" s="323"/>
      <c r="Q46" s="51"/>
      <c r="R46" s="323"/>
      <c r="S46" s="49"/>
      <c r="T46" s="323"/>
      <c r="U46" s="51"/>
      <c r="V46" s="323"/>
      <c r="W46" s="49"/>
      <c r="X46" s="323"/>
      <c r="Y46" s="51"/>
      <c r="Z46" s="323"/>
      <c r="AA46" s="406">
        <f t="shared" si="0"/>
        <v>0</v>
      </c>
      <c r="AB46" s="406">
        <f t="shared" si="1"/>
        <v>0</v>
      </c>
    </row>
    <row r="47" spans="1:28" ht="18.75" customHeight="1" outlineLevel="1" x14ac:dyDescent="0.25">
      <c r="A47" s="311"/>
      <c r="B47" s="247" t="s">
        <v>31</v>
      </c>
      <c r="C47" s="52"/>
      <c r="D47" s="53"/>
      <c r="E47" s="54"/>
      <c r="F47" s="53"/>
      <c r="G47" s="52"/>
      <c r="H47" s="53"/>
      <c r="I47" s="54"/>
      <c r="J47" s="53"/>
      <c r="K47" s="52"/>
      <c r="L47" s="53"/>
      <c r="M47" s="54"/>
      <c r="N47" s="53"/>
      <c r="O47" s="52"/>
      <c r="P47" s="53"/>
      <c r="Q47" s="54"/>
      <c r="R47" s="53"/>
      <c r="S47" s="52"/>
      <c r="T47" s="53"/>
      <c r="U47" s="54"/>
      <c r="V47" s="53"/>
      <c r="W47" s="52"/>
      <c r="X47" s="53"/>
      <c r="Y47" s="54"/>
      <c r="Z47" s="53"/>
      <c r="AA47" s="407">
        <f t="shared" si="0"/>
        <v>0</v>
      </c>
      <c r="AB47" s="406">
        <f t="shared" si="1"/>
        <v>0</v>
      </c>
    </row>
    <row r="48" spans="1:28" ht="18.75" customHeight="1" outlineLevel="1" x14ac:dyDescent="0.25">
      <c r="A48" s="311"/>
      <c r="B48" s="247" t="s">
        <v>32</v>
      </c>
      <c r="C48" s="52"/>
      <c r="D48" s="53"/>
      <c r="E48" s="54"/>
      <c r="F48" s="53"/>
      <c r="G48" s="52"/>
      <c r="H48" s="53"/>
      <c r="I48" s="54"/>
      <c r="J48" s="53"/>
      <c r="K48" s="52"/>
      <c r="L48" s="53"/>
      <c r="M48" s="54"/>
      <c r="N48" s="53"/>
      <c r="O48" s="52"/>
      <c r="P48" s="53"/>
      <c r="Q48" s="54"/>
      <c r="R48" s="53"/>
      <c r="S48" s="52"/>
      <c r="T48" s="53"/>
      <c r="U48" s="54"/>
      <c r="V48" s="53"/>
      <c r="W48" s="52"/>
      <c r="X48" s="53"/>
      <c r="Y48" s="54"/>
      <c r="Z48" s="53"/>
      <c r="AA48" s="407">
        <f t="shared" si="0"/>
        <v>0</v>
      </c>
      <c r="AB48" s="406">
        <f t="shared" si="1"/>
        <v>0</v>
      </c>
    </row>
    <row r="49" spans="1:28" ht="18.75" customHeight="1" outlineLevel="1" x14ac:dyDescent="0.25">
      <c r="A49" s="311"/>
      <c r="B49" s="247" t="s">
        <v>33</v>
      </c>
      <c r="C49" s="52"/>
      <c r="D49" s="53"/>
      <c r="E49" s="54"/>
      <c r="F49" s="53"/>
      <c r="G49" s="52"/>
      <c r="H49" s="53"/>
      <c r="I49" s="54"/>
      <c r="J49" s="53"/>
      <c r="K49" s="52"/>
      <c r="L49" s="53"/>
      <c r="M49" s="54"/>
      <c r="N49" s="53"/>
      <c r="O49" s="52"/>
      <c r="P49" s="53"/>
      <c r="Q49" s="54"/>
      <c r="R49" s="53"/>
      <c r="S49" s="52"/>
      <c r="T49" s="53"/>
      <c r="U49" s="54"/>
      <c r="V49" s="53"/>
      <c r="W49" s="52"/>
      <c r="X49" s="53"/>
      <c r="Y49" s="54"/>
      <c r="Z49" s="53"/>
      <c r="AA49" s="407">
        <f t="shared" si="0"/>
        <v>0</v>
      </c>
      <c r="AB49" s="406">
        <f t="shared" si="1"/>
        <v>0</v>
      </c>
    </row>
    <row r="50" spans="1:28" ht="18.75" customHeight="1" outlineLevel="1" x14ac:dyDescent="0.25">
      <c r="A50" s="311"/>
      <c r="B50" s="247" t="s">
        <v>34</v>
      </c>
      <c r="C50" s="52"/>
      <c r="D50" s="53"/>
      <c r="E50" s="54"/>
      <c r="F50" s="53"/>
      <c r="G50" s="52"/>
      <c r="H50" s="53"/>
      <c r="I50" s="54"/>
      <c r="J50" s="53"/>
      <c r="K50" s="52"/>
      <c r="L50" s="53"/>
      <c r="M50" s="54"/>
      <c r="N50" s="53"/>
      <c r="O50" s="52"/>
      <c r="P50" s="53"/>
      <c r="Q50" s="54"/>
      <c r="R50" s="53"/>
      <c r="S50" s="52"/>
      <c r="T50" s="53"/>
      <c r="U50" s="54"/>
      <c r="V50" s="53"/>
      <c r="W50" s="52"/>
      <c r="X50" s="53"/>
      <c r="Y50" s="54"/>
      <c r="Z50" s="53"/>
      <c r="AA50" s="407">
        <f t="shared" si="0"/>
        <v>0</v>
      </c>
      <c r="AB50" s="406">
        <f t="shared" si="1"/>
        <v>0</v>
      </c>
    </row>
    <row r="51" spans="1:28" ht="18.75" customHeight="1" outlineLevel="1" x14ac:dyDescent="0.25">
      <c r="A51" s="311"/>
      <c r="B51" s="247" t="s">
        <v>36</v>
      </c>
      <c r="C51" s="52"/>
      <c r="D51" s="53"/>
      <c r="E51" s="54"/>
      <c r="F51" s="53"/>
      <c r="G51" s="52"/>
      <c r="H51" s="53"/>
      <c r="I51" s="54"/>
      <c r="J51" s="53"/>
      <c r="K51" s="52"/>
      <c r="L51" s="53"/>
      <c r="M51" s="54"/>
      <c r="N51" s="53"/>
      <c r="O51" s="52"/>
      <c r="P51" s="53"/>
      <c r="Q51" s="54"/>
      <c r="R51" s="53"/>
      <c r="S51" s="52"/>
      <c r="T51" s="53"/>
      <c r="U51" s="54"/>
      <c r="V51" s="53"/>
      <c r="W51" s="52"/>
      <c r="X51" s="53"/>
      <c r="Y51" s="54"/>
      <c r="Z51" s="53"/>
      <c r="AA51" s="407">
        <f t="shared" si="0"/>
        <v>0</v>
      </c>
      <c r="AB51" s="406">
        <f t="shared" si="1"/>
        <v>0</v>
      </c>
    </row>
    <row r="52" spans="1:28" ht="18.75" customHeight="1" outlineLevel="1" x14ac:dyDescent="0.25">
      <c r="A52" s="311"/>
      <c r="B52" s="247" t="s">
        <v>166</v>
      </c>
      <c r="C52" s="52"/>
      <c r="D52" s="53"/>
      <c r="E52" s="54"/>
      <c r="F52" s="53"/>
      <c r="G52" s="52"/>
      <c r="H52" s="53"/>
      <c r="I52" s="54"/>
      <c r="J52" s="53"/>
      <c r="K52" s="52"/>
      <c r="L52" s="53"/>
      <c r="M52" s="54"/>
      <c r="N52" s="53"/>
      <c r="O52" s="52"/>
      <c r="P52" s="53"/>
      <c r="Q52" s="54"/>
      <c r="R52" s="53"/>
      <c r="S52" s="52"/>
      <c r="T52" s="53"/>
      <c r="U52" s="54"/>
      <c r="V52" s="53"/>
      <c r="W52" s="52"/>
      <c r="X52" s="53"/>
      <c r="Y52" s="54"/>
      <c r="Z52" s="53"/>
      <c r="AA52" s="407">
        <f t="shared" si="0"/>
        <v>0</v>
      </c>
      <c r="AB52" s="406">
        <f t="shared" si="1"/>
        <v>0</v>
      </c>
    </row>
    <row r="53" spans="1:28" ht="18.75" customHeight="1" outlineLevel="1" x14ac:dyDescent="0.25">
      <c r="A53" s="311"/>
      <c r="B53" s="128" t="s">
        <v>89</v>
      </c>
      <c r="C53" s="52"/>
      <c r="D53" s="53"/>
      <c r="E53" s="54"/>
      <c r="F53" s="53"/>
      <c r="G53" s="52"/>
      <c r="H53" s="53"/>
      <c r="I53" s="54"/>
      <c r="J53" s="53"/>
      <c r="K53" s="52"/>
      <c r="L53" s="53"/>
      <c r="M53" s="54"/>
      <c r="N53" s="53"/>
      <c r="O53" s="52"/>
      <c r="P53" s="53"/>
      <c r="Q53" s="54"/>
      <c r="R53" s="53"/>
      <c r="S53" s="52"/>
      <c r="T53" s="53"/>
      <c r="U53" s="54"/>
      <c r="V53" s="53"/>
      <c r="W53" s="52"/>
      <c r="X53" s="53"/>
      <c r="Y53" s="54"/>
      <c r="Z53" s="53"/>
      <c r="AA53" s="407">
        <f t="shared" si="0"/>
        <v>0</v>
      </c>
      <c r="AB53" s="406">
        <f t="shared" si="1"/>
        <v>0</v>
      </c>
    </row>
    <row r="54" spans="1:28" ht="18.75" customHeight="1" outlineLevel="1" x14ac:dyDescent="0.25">
      <c r="A54" s="311"/>
      <c r="B54" s="129" t="s">
        <v>90</v>
      </c>
      <c r="C54" s="52"/>
      <c r="D54" s="53"/>
      <c r="E54" s="54"/>
      <c r="F54" s="53"/>
      <c r="G54" s="52"/>
      <c r="H54" s="53"/>
      <c r="I54" s="54"/>
      <c r="J54" s="53"/>
      <c r="K54" s="52"/>
      <c r="L54" s="53"/>
      <c r="M54" s="54"/>
      <c r="N54" s="53"/>
      <c r="O54" s="52"/>
      <c r="P54" s="53"/>
      <c r="Q54" s="54"/>
      <c r="R54" s="53"/>
      <c r="S54" s="52"/>
      <c r="T54" s="53"/>
      <c r="U54" s="54"/>
      <c r="V54" s="53"/>
      <c r="W54" s="52"/>
      <c r="X54" s="53"/>
      <c r="Y54" s="54"/>
      <c r="Z54" s="53"/>
      <c r="AA54" s="407">
        <f t="shared" si="0"/>
        <v>0</v>
      </c>
      <c r="AB54" s="406">
        <f t="shared" si="1"/>
        <v>0</v>
      </c>
    </row>
    <row r="55" spans="1:28" ht="18.75" customHeight="1" outlineLevel="1" x14ac:dyDescent="0.25">
      <c r="A55" s="311"/>
      <c r="B55" s="247" t="s">
        <v>12</v>
      </c>
      <c r="C55" s="52"/>
      <c r="D55" s="53"/>
      <c r="E55" s="54"/>
      <c r="F55" s="53"/>
      <c r="G55" s="52"/>
      <c r="H55" s="53"/>
      <c r="I55" s="54"/>
      <c r="J55" s="53"/>
      <c r="K55" s="52"/>
      <c r="L55" s="53"/>
      <c r="M55" s="54"/>
      <c r="N55" s="53"/>
      <c r="O55" s="52"/>
      <c r="P55" s="53"/>
      <c r="Q55" s="54"/>
      <c r="R55" s="53"/>
      <c r="S55" s="52"/>
      <c r="T55" s="53"/>
      <c r="U55" s="54"/>
      <c r="V55" s="53"/>
      <c r="W55" s="52"/>
      <c r="X55" s="53"/>
      <c r="Y55" s="54"/>
      <c r="Z55" s="53"/>
      <c r="AA55" s="407">
        <f t="shared" si="0"/>
        <v>0</v>
      </c>
      <c r="AB55" s="407">
        <f t="shared" si="1"/>
        <v>0</v>
      </c>
    </row>
    <row r="56" spans="1:28" ht="18.75" customHeight="1" outlineLevel="1" x14ac:dyDescent="0.25">
      <c r="A56" s="311"/>
      <c r="B56" s="310"/>
      <c r="C56" s="39"/>
      <c r="D56" s="312"/>
      <c r="E56" s="41"/>
      <c r="F56" s="312"/>
      <c r="G56" s="39"/>
      <c r="H56" s="312"/>
      <c r="I56" s="41"/>
      <c r="J56" s="312"/>
      <c r="K56" s="39"/>
      <c r="L56" s="312"/>
      <c r="M56" s="41"/>
      <c r="N56" s="312"/>
      <c r="O56" s="39"/>
      <c r="P56" s="312"/>
      <c r="Q56" s="41"/>
      <c r="R56" s="312"/>
      <c r="S56" s="39"/>
      <c r="T56" s="312"/>
      <c r="U56" s="41"/>
      <c r="V56" s="312"/>
      <c r="W56" s="39"/>
      <c r="X56" s="312"/>
      <c r="Y56" s="41"/>
      <c r="Z56" s="312"/>
      <c r="AA56" s="405"/>
      <c r="AB56" s="405"/>
    </row>
    <row r="57" spans="1:28" s="266" customFormat="1" ht="19.95" customHeight="1" outlineLevel="1" x14ac:dyDescent="0.25">
      <c r="A57" s="314"/>
      <c r="B57" s="264" t="s">
        <v>37</v>
      </c>
      <c r="C57" s="267"/>
      <c r="D57" s="322"/>
      <c r="E57" s="268"/>
      <c r="F57" s="322"/>
      <c r="G57" s="267"/>
      <c r="H57" s="322"/>
      <c r="I57" s="268"/>
      <c r="J57" s="322"/>
      <c r="K57" s="267"/>
      <c r="L57" s="322"/>
      <c r="M57" s="268"/>
      <c r="N57" s="322"/>
      <c r="O57" s="267"/>
      <c r="P57" s="322"/>
      <c r="Q57" s="268"/>
      <c r="R57" s="322"/>
      <c r="S57" s="267"/>
      <c r="T57" s="322"/>
      <c r="U57" s="268"/>
      <c r="V57" s="322"/>
      <c r="W57" s="267"/>
      <c r="X57" s="322"/>
      <c r="Y57" s="268"/>
      <c r="Z57" s="322"/>
      <c r="AA57" s="405"/>
      <c r="AB57" s="405"/>
    </row>
    <row r="58" spans="1:28" ht="18.75" customHeight="1" outlineLevel="1" x14ac:dyDescent="0.25">
      <c r="A58" s="311"/>
      <c r="B58" s="246" t="s">
        <v>38</v>
      </c>
      <c r="C58" s="49"/>
      <c r="D58" s="323"/>
      <c r="E58" s="51"/>
      <c r="F58" s="323"/>
      <c r="G58" s="49"/>
      <c r="H58" s="323"/>
      <c r="I58" s="51"/>
      <c r="J58" s="323"/>
      <c r="K58" s="49"/>
      <c r="L58" s="323"/>
      <c r="M58" s="51"/>
      <c r="N58" s="323"/>
      <c r="O58" s="49"/>
      <c r="P58" s="323"/>
      <c r="Q58" s="51"/>
      <c r="R58" s="323"/>
      <c r="S58" s="49"/>
      <c r="T58" s="323"/>
      <c r="U58" s="51"/>
      <c r="V58" s="323"/>
      <c r="W58" s="49"/>
      <c r="X58" s="323"/>
      <c r="Y58" s="51"/>
      <c r="Z58" s="323"/>
      <c r="AA58" s="406">
        <f t="shared" si="0"/>
        <v>0</v>
      </c>
      <c r="AB58" s="406">
        <f t="shared" si="1"/>
        <v>0</v>
      </c>
    </row>
    <row r="59" spans="1:28" ht="18.75" customHeight="1" outlineLevel="1" x14ac:dyDescent="0.25">
      <c r="A59" s="311"/>
      <c r="B59" s="247" t="s">
        <v>39</v>
      </c>
      <c r="C59" s="52"/>
      <c r="D59" s="53"/>
      <c r="E59" s="54"/>
      <c r="F59" s="53"/>
      <c r="G59" s="52"/>
      <c r="H59" s="53"/>
      <c r="I59" s="54"/>
      <c r="J59" s="53"/>
      <c r="K59" s="52"/>
      <c r="L59" s="324"/>
      <c r="M59" s="54"/>
      <c r="N59" s="53"/>
      <c r="O59" s="52"/>
      <c r="P59" s="324"/>
      <c r="Q59" s="54"/>
      <c r="R59" s="53"/>
      <c r="S59" s="52"/>
      <c r="T59" s="53"/>
      <c r="U59" s="54"/>
      <c r="V59" s="53"/>
      <c r="W59" s="52"/>
      <c r="X59" s="53"/>
      <c r="Y59" s="54"/>
      <c r="Z59" s="53"/>
      <c r="AA59" s="407">
        <f t="shared" si="0"/>
        <v>0</v>
      </c>
      <c r="AB59" s="406">
        <f t="shared" si="1"/>
        <v>0</v>
      </c>
    </row>
    <row r="60" spans="1:28" ht="18.75" customHeight="1" outlineLevel="1" x14ac:dyDescent="0.25">
      <c r="A60" s="311"/>
      <c r="B60" s="247" t="s">
        <v>40</v>
      </c>
      <c r="C60" s="52"/>
      <c r="D60" s="53"/>
      <c r="E60" s="54"/>
      <c r="F60" s="53"/>
      <c r="G60" s="52"/>
      <c r="H60" s="53"/>
      <c r="I60" s="54"/>
      <c r="J60" s="53"/>
      <c r="K60" s="52"/>
      <c r="L60" s="53"/>
      <c r="M60" s="54"/>
      <c r="N60" s="53"/>
      <c r="O60" s="52"/>
      <c r="P60" s="53"/>
      <c r="Q60" s="54"/>
      <c r="R60" s="53"/>
      <c r="S60" s="52"/>
      <c r="T60" s="53"/>
      <c r="U60" s="54"/>
      <c r="V60" s="53"/>
      <c r="W60" s="52"/>
      <c r="X60" s="53"/>
      <c r="Y60" s="54"/>
      <c r="Z60" s="53"/>
      <c r="AA60" s="407">
        <f t="shared" si="0"/>
        <v>0</v>
      </c>
      <c r="AB60" s="406">
        <f t="shared" si="1"/>
        <v>0</v>
      </c>
    </row>
    <row r="61" spans="1:28" ht="18.75" customHeight="1" outlineLevel="1" x14ac:dyDescent="0.25">
      <c r="A61" s="311"/>
      <c r="B61" s="247" t="s">
        <v>41</v>
      </c>
      <c r="C61" s="52"/>
      <c r="D61" s="53"/>
      <c r="E61" s="54"/>
      <c r="F61" s="53"/>
      <c r="G61" s="52"/>
      <c r="H61" s="53"/>
      <c r="I61" s="54"/>
      <c r="J61" s="53"/>
      <c r="K61" s="52"/>
      <c r="L61" s="53"/>
      <c r="M61" s="54"/>
      <c r="N61" s="53"/>
      <c r="O61" s="52"/>
      <c r="P61" s="53"/>
      <c r="Q61" s="54"/>
      <c r="R61" s="53"/>
      <c r="S61" s="52"/>
      <c r="T61" s="53"/>
      <c r="U61" s="54"/>
      <c r="V61" s="53"/>
      <c r="W61" s="52"/>
      <c r="X61" s="53"/>
      <c r="Y61" s="54"/>
      <c r="Z61" s="53"/>
      <c r="AA61" s="407">
        <f t="shared" si="0"/>
        <v>0</v>
      </c>
      <c r="AB61" s="406">
        <f t="shared" si="1"/>
        <v>0</v>
      </c>
    </row>
    <row r="62" spans="1:28" ht="18.75" customHeight="1" outlineLevel="1" x14ac:dyDescent="0.25">
      <c r="A62" s="311"/>
      <c r="B62" s="416" t="s">
        <v>12</v>
      </c>
      <c r="C62" s="408"/>
      <c r="D62" s="409"/>
      <c r="E62" s="410"/>
      <c r="F62" s="409"/>
      <c r="G62" s="408"/>
      <c r="H62" s="409"/>
      <c r="I62" s="410"/>
      <c r="J62" s="409"/>
      <c r="K62" s="408"/>
      <c r="L62" s="409"/>
      <c r="M62" s="410"/>
      <c r="N62" s="409"/>
      <c r="O62" s="408"/>
      <c r="P62" s="409"/>
      <c r="Q62" s="410"/>
      <c r="R62" s="409"/>
      <c r="S62" s="408"/>
      <c r="T62" s="409"/>
      <c r="U62" s="410"/>
      <c r="V62" s="409"/>
      <c r="W62" s="408"/>
      <c r="X62" s="409"/>
      <c r="Y62" s="410"/>
      <c r="Z62" s="409"/>
      <c r="AA62" s="407">
        <f t="shared" si="0"/>
        <v>0</v>
      </c>
      <c r="AB62" s="406">
        <f t="shared" si="1"/>
        <v>0</v>
      </c>
    </row>
    <row r="63" spans="1:28" ht="18.75" customHeight="1" outlineLevel="1" x14ac:dyDescent="0.25">
      <c r="A63" s="311"/>
      <c r="B63" s="310"/>
      <c r="C63" s="39"/>
      <c r="D63" s="312"/>
      <c r="E63" s="41"/>
      <c r="F63" s="312"/>
      <c r="G63" s="39"/>
      <c r="H63" s="312"/>
      <c r="I63" s="41"/>
      <c r="J63" s="312"/>
      <c r="K63" s="39"/>
      <c r="L63" s="312"/>
      <c r="M63" s="41"/>
      <c r="N63" s="312"/>
      <c r="O63" s="39"/>
      <c r="P63" s="312"/>
      <c r="Q63" s="41"/>
      <c r="R63" s="312"/>
      <c r="S63" s="39"/>
      <c r="T63" s="312"/>
      <c r="U63" s="41"/>
      <c r="V63" s="312"/>
      <c r="W63" s="39"/>
      <c r="X63" s="312"/>
      <c r="Y63" s="41"/>
      <c r="Z63" s="312"/>
      <c r="AA63" s="405"/>
      <c r="AB63" s="405"/>
    </row>
    <row r="64" spans="1:28" s="266" customFormat="1" ht="19.95" customHeight="1" outlineLevel="1" x14ac:dyDescent="0.25">
      <c r="A64" s="314"/>
      <c r="B64" s="264" t="s">
        <v>42</v>
      </c>
      <c r="C64" s="267"/>
      <c r="D64" s="322"/>
      <c r="E64" s="268"/>
      <c r="F64" s="322"/>
      <c r="G64" s="267"/>
      <c r="H64" s="322"/>
      <c r="I64" s="268"/>
      <c r="J64" s="322"/>
      <c r="K64" s="267"/>
      <c r="L64" s="322"/>
      <c r="M64" s="268"/>
      <c r="N64" s="322"/>
      <c r="O64" s="267"/>
      <c r="P64" s="322"/>
      <c r="Q64" s="268"/>
      <c r="R64" s="322"/>
      <c r="S64" s="267"/>
      <c r="T64" s="322"/>
      <c r="U64" s="268"/>
      <c r="V64" s="322"/>
      <c r="W64" s="267"/>
      <c r="X64" s="322"/>
      <c r="Y64" s="268"/>
      <c r="Z64" s="322"/>
      <c r="AA64" s="405"/>
      <c r="AB64" s="405"/>
    </row>
    <row r="65" spans="1:28" ht="18.75" customHeight="1" outlineLevel="1" x14ac:dyDescent="0.25">
      <c r="A65" s="311"/>
      <c r="B65" s="246" t="s">
        <v>43</v>
      </c>
      <c r="C65" s="49"/>
      <c r="D65" s="323"/>
      <c r="E65" s="51"/>
      <c r="F65" s="323"/>
      <c r="G65" s="49"/>
      <c r="H65" s="323"/>
      <c r="I65" s="51"/>
      <c r="J65" s="50"/>
      <c r="K65" s="49"/>
      <c r="L65" s="323"/>
      <c r="M65" s="51"/>
      <c r="N65" s="323"/>
      <c r="O65" s="49"/>
      <c r="P65" s="323"/>
      <c r="Q65" s="51"/>
      <c r="R65" s="323"/>
      <c r="S65" s="49"/>
      <c r="T65" s="323"/>
      <c r="U65" s="51"/>
      <c r="V65" s="323"/>
      <c r="W65" s="49"/>
      <c r="X65" s="323"/>
      <c r="Y65" s="51"/>
      <c r="Z65" s="323"/>
      <c r="AA65" s="406">
        <f t="shared" si="0"/>
        <v>0</v>
      </c>
      <c r="AB65" s="406">
        <f t="shared" si="1"/>
        <v>0</v>
      </c>
    </row>
    <row r="66" spans="1:28" ht="18.75" customHeight="1" outlineLevel="1" x14ac:dyDescent="0.25">
      <c r="A66" s="311"/>
      <c r="B66" s="247" t="s">
        <v>9</v>
      </c>
      <c r="C66" s="52"/>
      <c r="D66" s="53"/>
      <c r="E66" s="54"/>
      <c r="F66" s="53"/>
      <c r="G66" s="52"/>
      <c r="H66" s="53"/>
      <c r="I66" s="54"/>
      <c r="J66" s="53"/>
      <c r="K66" s="52"/>
      <c r="L66" s="53"/>
      <c r="M66" s="54"/>
      <c r="N66" s="53"/>
      <c r="O66" s="52"/>
      <c r="P66" s="324"/>
      <c r="Q66" s="54"/>
      <c r="R66" s="53"/>
      <c r="S66" s="52"/>
      <c r="T66" s="53"/>
      <c r="U66" s="54"/>
      <c r="V66" s="324"/>
      <c r="W66" s="52"/>
      <c r="X66" s="324"/>
      <c r="Y66" s="54"/>
      <c r="Z66" s="324"/>
      <c r="AA66" s="407">
        <f t="shared" si="0"/>
        <v>0</v>
      </c>
      <c r="AB66" s="406">
        <f t="shared" si="1"/>
        <v>0</v>
      </c>
    </row>
    <row r="67" spans="1:28" ht="18.75" customHeight="1" outlineLevel="1" x14ac:dyDescent="0.25">
      <c r="A67" s="311"/>
      <c r="B67" s="247" t="s">
        <v>12</v>
      </c>
      <c r="C67" s="52"/>
      <c r="D67" s="53"/>
      <c r="E67" s="54"/>
      <c r="F67" s="53"/>
      <c r="G67" s="52"/>
      <c r="H67" s="53"/>
      <c r="I67" s="54"/>
      <c r="J67" s="53"/>
      <c r="K67" s="52"/>
      <c r="L67" s="53"/>
      <c r="M67" s="54"/>
      <c r="N67" s="53"/>
      <c r="O67" s="52"/>
      <c r="P67" s="53"/>
      <c r="Q67" s="54"/>
      <c r="R67" s="53"/>
      <c r="S67" s="52"/>
      <c r="T67" s="53"/>
      <c r="U67" s="54"/>
      <c r="V67" s="324"/>
      <c r="W67" s="52"/>
      <c r="X67" s="324"/>
      <c r="Y67" s="54"/>
      <c r="Z67" s="324"/>
      <c r="AA67" s="407">
        <f t="shared" si="0"/>
        <v>0</v>
      </c>
      <c r="AB67" s="406">
        <f t="shared" si="1"/>
        <v>0</v>
      </c>
    </row>
    <row r="68" spans="1:28" ht="18.75" customHeight="1" outlineLevel="1" thickBot="1" x14ac:dyDescent="0.3">
      <c r="A68" s="311"/>
      <c r="B68" s="310"/>
      <c r="C68" s="39"/>
      <c r="D68" s="312"/>
      <c r="E68" s="41"/>
      <c r="F68" s="312"/>
      <c r="G68" s="39"/>
      <c r="H68" s="312"/>
      <c r="I68" s="41"/>
      <c r="J68" s="312"/>
      <c r="K68" s="39"/>
      <c r="L68" s="312"/>
      <c r="M68" s="41"/>
      <c r="N68" s="312"/>
      <c r="O68" s="39"/>
      <c r="P68" s="312"/>
      <c r="Q68" s="41"/>
      <c r="R68" s="312"/>
      <c r="S68" s="39"/>
      <c r="T68" s="312"/>
      <c r="U68" s="41"/>
      <c r="V68" s="312"/>
      <c r="W68" s="39"/>
      <c r="X68" s="312"/>
      <c r="Y68" s="41"/>
      <c r="Z68" s="312"/>
      <c r="AA68" s="415"/>
      <c r="AB68" s="415"/>
    </row>
    <row r="69" spans="1:28" ht="22.8" customHeight="1" outlineLevel="1" x14ac:dyDescent="0.25">
      <c r="A69" s="311"/>
      <c r="B69" s="313"/>
      <c r="C69" s="39"/>
      <c r="D69" s="312"/>
      <c r="E69" s="41"/>
      <c r="F69" s="312"/>
      <c r="G69" s="39"/>
      <c r="H69" s="312"/>
      <c r="I69" s="41"/>
      <c r="J69" s="312"/>
      <c r="K69" s="39"/>
      <c r="L69" s="312"/>
      <c r="M69" s="41"/>
      <c r="N69" s="312"/>
      <c r="O69" s="39"/>
      <c r="P69" s="312"/>
      <c r="Q69" s="41"/>
      <c r="R69" s="312"/>
      <c r="S69" s="39"/>
      <c r="T69" s="312"/>
      <c r="U69" s="41"/>
      <c r="V69" s="312"/>
      <c r="W69" s="39"/>
      <c r="X69" s="312"/>
      <c r="Y69" s="41"/>
      <c r="Z69" s="312"/>
      <c r="AA69" s="405"/>
      <c r="AB69" s="405"/>
    </row>
    <row r="70" spans="1:28" ht="37.5" customHeight="1" x14ac:dyDescent="0.25">
      <c r="A70" s="311"/>
      <c r="B70" s="57" t="s">
        <v>46</v>
      </c>
      <c r="C70" s="39"/>
      <c r="D70" s="312"/>
      <c r="E70" s="41"/>
      <c r="F70" s="312"/>
      <c r="G70" s="39"/>
      <c r="H70" s="312"/>
      <c r="I70" s="41"/>
      <c r="J70" s="312"/>
      <c r="K70" s="39"/>
      <c r="L70" s="312"/>
      <c r="M70" s="41"/>
      <c r="N70" s="312"/>
      <c r="O70" s="39"/>
      <c r="P70" s="312"/>
      <c r="Q70" s="41"/>
      <c r="R70" s="312"/>
      <c r="S70" s="39"/>
      <c r="T70" s="312"/>
      <c r="U70" s="41"/>
      <c r="V70" s="312"/>
      <c r="W70" s="39"/>
      <c r="X70" s="312"/>
      <c r="Y70" s="41"/>
      <c r="Z70" s="312"/>
      <c r="AA70" s="405"/>
      <c r="AB70" s="405"/>
    </row>
    <row r="71" spans="1:28" ht="27.6" customHeight="1" outlineLevel="1" x14ac:dyDescent="0.25">
      <c r="A71" s="315"/>
      <c r="B71" s="248" t="s">
        <v>3</v>
      </c>
      <c r="C71" s="39"/>
      <c r="D71" s="312"/>
      <c r="E71" s="41"/>
      <c r="F71" s="312"/>
      <c r="G71" s="39"/>
      <c r="H71" s="312"/>
      <c r="I71" s="41"/>
      <c r="J71" s="312"/>
      <c r="K71" s="39"/>
      <c r="L71" s="312"/>
      <c r="M71" s="41"/>
      <c r="N71" s="312"/>
      <c r="O71" s="39"/>
      <c r="P71" s="312"/>
      <c r="Q71" s="41"/>
      <c r="R71" s="312"/>
      <c r="S71" s="39"/>
      <c r="T71" s="312"/>
      <c r="U71" s="41"/>
      <c r="V71" s="312"/>
      <c r="W71" s="39"/>
      <c r="X71" s="312"/>
      <c r="Y71" s="41"/>
      <c r="Z71" s="312"/>
      <c r="AA71" s="405"/>
      <c r="AB71" s="405"/>
    </row>
    <row r="72" spans="1:28" s="266" customFormat="1" ht="19.95" customHeight="1" outlineLevel="1" x14ac:dyDescent="0.25">
      <c r="A72" s="316"/>
      <c r="B72" s="264" t="s">
        <v>48</v>
      </c>
      <c r="C72" s="267"/>
      <c r="D72" s="322"/>
      <c r="E72" s="268"/>
      <c r="F72" s="322"/>
      <c r="G72" s="267"/>
      <c r="H72" s="322"/>
      <c r="I72" s="268"/>
      <c r="J72" s="322"/>
      <c r="K72" s="267"/>
      <c r="L72" s="322"/>
      <c r="M72" s="268"/>
      <c r="N72" s="322"/>
      <c r="O72" s="267"/>
      <c r="P72" s="322"/>
      <c r="Q72" s="268"/>
      <c r="R72" s="322"/>
      <c r="S72" s="267"/>
      <c r="T72" s="322"/>
      <c r="U72" s="268"/>
      <c r="V72" s="322"/>
      <c r="W72" s="267"/>
      <c r="X72" s="322"/>
      <c r="Y72" s="268"/>
      <c r="Z72" s="322"/>
      <c r="AA72" s="405"/>
      <c r="AB72" s="405"/>
    </row>
    <row r="73" spans="1:28" ht="19.5" customHeight="1" outlineLevel="1" x14ac:dyDescent="0.25">
      <c r="A73" s="315"/>
      <c r="B73" s="246" t="s">
        <v>133</v>
      </c>
      <c r="C73" s="49"/>
      <c r="D73" s="323"/>
      <c r="E73" s="51"/>
      <c r="F73" s="323"/>
      <c r="G73" s="49"/>
      <c r="H73" s="323"/>
      <c r="I73" s="51"/>
      <c r="J73" s="323"/>
      <c r="K73" s="49"/>
      <c r="L73" s="323"/>
      <c r="M73" s="51"/>
      <c r="N73" s="323"/>
      <c r="O73" s="49"/>
      <c r="P73" s="323"/>
      <c r="Q73" s="51"/>
      <c r="R73" s="323"/>
      <c r="S73" s="49"/>
      <c r="T73" s="323"/>
      <c r="U73" s="51"/>
      <c r="V73" s="323"/>
      <c r="W73" s="49"/>
      <c r="X73" s="323"/>
      <c r="Y73" s="51"/>
      <c r="Z73" s="323"/>
      <c r="AA73" s="406">
        <f t="shared" ref="AA73:AA128" si="2">AVERAGE(Z73+X73+V73+T73+R73+P73+N73+L73+J73+H73+F73+D73)</f>
        <v>0</v>
      </c>
      <c r="AB73" s="406">
        <f t="shared" ref="AB73:AB128" si="3">SUM(Z73+X73+V73+T73+R73+P73+N73+L73+J73+H73+F73+D73)</f>
        <v>0</v>
      </c>
    </row>
    <row r="74" spans="1:28" ht="19.5" customHeight="1" outlineLevel="1" x14ac:dyDescent="0.25">
      <c r="A74" s="315"/>
      <c r="B74" s="247" t="s">
        <v>50</v>
      </c>
      <c r="C74" s="52"/>
      <c r="D74" s="53"/>
      <c r="E74" s="54"/>
      <c r="F74" s="53"/>
      <c r="G74" s="52"/>
      <c r="H74" s="53"/>
      <c r="I74" s="54"/>
      <c r="J74" s="53"/>
      <c r="K74" s="52"/>
      <c r="L74" s="53"/>
      <c r="M74" s="54"/>
      <c r="N74" s="53"/>
      <c r="O74" s="52"/>
      <c r="P74" s="53"/>
      <c r="Q74" s="54"/>
      <c r="R74" s="53"/>
      <c r="S74" s="52"/>
      <c r="T74" s="53"/>
      <c r="U74" s="54"/>
      <c r="V74" s="324"/>
      <c r="W74" s="52"/>
      <c r="X74" s="324"/>
      <c r="Y74" s="54"/>
      <c r="Z74" s="324"/>
      <c r="AA74" s="407">
        <f t="shared" si="2"/>
        <v>0</v>
      </c>
      <c r="AB74" s="406">
        <f t="shared" si="3"/>
        <v>0</v>
      </c>
    </row>
    <row r="75" spans="1:28" ht="19.5" customHeight="1" outlineLevel="1" x14ac:dyDescent="0.25">
      <c r="A75" s="315"/>
      <c r="B75" s="247" t="s">
        <v>51</v>
      </c>
      <c r="C75" s="52"/>
      <c r="D75" s="53"/>
      <c r="E75" s="54"/>
      <c r="F75" s="53"/>
      <c r="G75" s="52"/>
      <c r="H75" s="53"/>
      <c r="I75" s="54"/>
      <c r="J75" s="53"/>
      <c r="K75" s="52"/>
      <c r="L75" s="53"/>
      <c r="M75" s="54"/>
      <c r="N75" s="53"/>
      <c r="O75" s="52"/>
      <c r="P75" s="53"/>
      <c r="Q75" s="54"/>
      <c r="R75" s="53"/>
      <c r="S75" s="52"/>
      <c r="T75" s="53"/>
      <c r="U75" s="54"/>
      <c r="V75" s="324"/>
      <c r="W75" s="52"/>
      <c r="X75" s="324"/>
      <c r="Y75" s="54"/>
      <c r="Z75" s="324"/>
      <c r="AA75" s="407">
        <f t="shared" si="2"/>
        <v>0</v>
      </c>
      <c r="AB75" s="406">
        <f t="shared" si="3"/>
        <v>0</v>
      </c>
    </row>
    <row r="76" spans="1:28" ht="19.5" customHeight="1" outlineLevel="1" x14ac:dyDescent="0.25">
      <c r="A76" s="315"/>
      <c r="B76" s="247" t="s">
        <v>238</v>
      </c>
      <c r="C76" s="52"/>
      <c r="D76" s="53"/>
      <c r="E76" s="54"/>
      <c r="F76" s="53"/>
      <c r="G76" s="52"/>
      <c r="H76" s="53"/>
      <c r="I76" s="54"/>
      <c r="J76" s="53"/>
      <c r="K76" s="52"/>
      <c r="L76" s="53"/>
      <c r="M76" s="54"/>
      <c r="N76" s="53"/>
      <c r="O76" s="52"/>
      <c r="P76" s="53"/>
      <c r="Q76" s="54"/>
      <c r="R76" s="53"/>
      <c r="S76" s="52"/>
      <c r="T76" s="53"/>
      <c r="U76" s="54"/>
      <c r="V76" s="53"/>
      <c r="W76" s="52"/>
      <c r="X76" s="324"/>
      <c r="Y76" s="54"/>
      <c r="Z76" s="324"/>
      <c r="AA76" s="407">
        <f t="shared" si="2"/>
        <v>0</v>
      </c>
      <c r="AB76" s="406">
        <f t="shared" si="3"/>
        <v>0</v>
      </c>
    </row>
    <row r="77" spans="1:28" ht="19.5" customHeight="1" outlineLevel="1" x14ac:dyDescent="0.25">
      <c r="A77" s="315"/>
      <c r="B77" s="247" t="s">
        <v>134</v>
      </c>
      <c r="C77" s="52"/>
      <c r="D77" s="53"/>
      <c r="E77" s="54"/>
      <c r="F77" s="53"/>
      <c r="G77" s="52"/>
      <c r="H77" s="53"/>
      <c r="I77" s="54"/>
      <c r="J77" s="53"/>
      <c r="K77" s="52"/>
      <c r="L77" s="53"/>
      <c r="M77" s="54"/>
      <c r="N77" s="53"/>
      <c r="O77" s="52"/>
      <c r="P77" s="53"/>
      <c r="Q77" s="54"/>
      <c r="R77" s="53"/>
      <c r="S77" s="52"/>
      <c r="T77" s="53"/>
      <c r="U77" s="54"/>
      <c r="V77" s="53"/>
      <c r="W77" s="52"/>
      <c r="X77" s="324"/>
      <c r="Y77" s="54"/>
      <c r="Z77" s="324"/>
      <c r="AA77" s="407">
        <f t="shared" si="2"/>
        <v>0</v>
      </c>
      <c r="AB77" s="406">
        <f t="shared" si="3"/>
        <v>0</v>
      </c>
    </row>
    <row r="78" spans="1:28" ht="19.5" customHeight="1" outlineLevel="1" x14ac:dyDescent="0.25">
      <c r="A78" s="315"/>
      <c r="B78" s="247" t="s">
        <v>53</v>
      </c>
      <c r="C78" s="52"/>
      <c r="D78" s="53"/>
      <c r="E78" s="54"/>
      <c r="F78" s="53"/>
      <c r="G78" s="52"/>
      <c r="H78" s="53"/>
      <c r="I78" s="54"/>
      <c r="J78" s="53"/>
      <c r="K78" s="52"/>
      <c r="L78" s="53"/>
      <c r="M78" s="54"/>
      <c r="N78" s="53"/>
      <c r="O78" s="52"/>
      <c r="P78" s="53"/>
      <c r="Q78" s="54"/>
      <c r="R78" s="53"/>
      <c r="S78" s="52"/>
      <c r="T78" s="53"/>
      <c r="U78" s="54"/>
      <c r="V78" s="53"/>
      <c r="W78" s="52"/>
      <c r="X78" s="324"/>
      <c r="Y78" s="54"/>
      <c r="Z78" s="324"/>
      <c r="AA78" s="407">
        <f t="shared" si="2"/>
        <v>0</v>
      </c>
      <c r="AB78" s="406">
        <f t="shared" si="3"/>
        <v>0</v>
      </c>
    </row>
    <row r="79" spans="1:28" ht="19.5" customHeight="1" outlineLevel="1" x14ac:dyDescent="0.25">
      <c r="A79" s="315"/>
      <c r="B79" s="247" t="s">
        <v>116</v>
      </c>
      <c r="C79" s="52"/>
      <c r="D79" s="53"/>
      <c r="E79" s="54"/>
      <c r="F79" s="53"/>
      <c r="G79" s="52"/>
      <c r="H79" s="53"/>
      <c r="I79" s="54"/>
      <c r="J79" s="53"/>
      <c r="K79" s="52"/>
      <c r="L79" s="53"/>
      <c r="M79" s="54"/>
      <c r="N79" s="53"/>
      <c r="O79" s="52"/>
      <c r="P79" s="53"/>
      <c r="Q79" s="54"/>
      <c r="R79" s="53"/>
      <c r="S79" s="52"/>
      <c r="T79" s="53"/>
      <c r="U79" s="54"/>
      <c r="V79" s="324"/>
      <c r="W79" s="52"/>
      <c r="X79" s="324"/>
      <c r="Y79" s="54"/>
      <c r="Z79" s="324"/>
      <c r="AA79" s="407">
        <f t="shared" si="2"/>
        <v>0</v>
      </c>
      <c r="AB79" s="406">
        <f t="shared" si="3"/>
        <v>0</v>
      </c>
    </row>
    <row r="80" spans="1:28" ht="19.5" customHeight="1" outlineLevel="1" x14ac:dyDescent="0.25">
      <c r="A80" s="315"/>
      <c r="B80" s="310"/>
      <c r="C80" s="39"/>
      <c r="D80" s="312"/>
      <c r="E80" s="41"/>
      <c r="F80" s="312"/>
      <c r="G80" s="39"/>
      <c r="H80" s="312"/>
      <c r="I80" s="41"/>
      <c r="J80" s="312"/>
      <c r="K80" s="39"/>
      <c r="L80" s="312"/>
      <c r="M80" s="41"/>
      <c r="N80" s="312"/>
      <c r="O80" s="39"/>
      <c r="P80" s="312"/>
      <c r="Q80" s="41"/>
      <c r="R80" s="312"/>
      <c r="S80" s="39"/>
      <c r="T80" s="312"/>
      <c r="U80" s="41"/>
      <c r="V80" s="312"/>
      <c r="W80" s="39"/>
      <c r="X80" s="312"/>
      <c r="Y80" s="41"/>
      <c r="Z80" s="312"/>
      <c r="AA80" s="415"/>
      <c r="AB80" s="415"/>
    </row>
    <row r="81" spans="1:28" ht="19.5" customHeight="1" outlineLevel="1" x14ac:dyDescent="0.25">
      <c r="A81" s="315"/>
      <c r="B81" s="249" t="s">
        <v>57</v>
      </c>
      <c r="C81" s="39"/>
      <c r="D81" s="312"/>
      <c r="E81" s="41"/>
      <c r="F81" s="312"/>
      <c r="G81" s="39"/>
      <c r="H81" s="312"/>
      <c r="I81" s="41"/>
      <c r="J81" s="312"/>
      <c r="K81" s="39"/>
      <c r="L81" s="312"/>
      <c r="M81" s="41"/>
      <c r="N81" s="312"/>
      <c r="O81" s="39"/>
      <c r="P81" s="312"/>
      <c r="Q81" s="41"/>
      <c r="R81" s="312"/>
      <c r="S81" s="39"/>
      <c r="T81" s="312"/>
      <c r="U81" s="41"/>
      <c r="V81" s="312"/>
      <c r="W81" s="39"/>
      <c r="X81" s="312"/>
      <c r="Y81" s="41"/>
      <c r="Z81" s="312"/>
      <c r="AA81" s="406"/>
      <c r="AB81" s="406"/>
    </row>
    <row r="82" spans="1:28" ht="19.5" customHeight="1" outlineLevel="1" x14ac:dyDescent="0.25">
      <c r="A82" s="315"/>
      <c r="B82" s="247" t="s">
        <v>66</v>
      </c>
      <c r="C82" s="52"/>
      <c r="D82" s="53"/>
      <c r="E82" s="54"/>
      <c r="F82" s="53"/>
      <c r="G82" s="52"/>
      <c r="H82" s="53"/>
      <c r="I82" s="54"/>
      <c r="J82" s="53"/>
      <c r="K82" s="52"/>
      <c r="L82" s="53"/>
      <c r="M82" s="54"/>
      <c r="N82" s="53"/>
      <c r="O82" s="52"/>
      <c r="P82" s="53"/>
      <c r="Q82" s="54"/>
      <c r="R82" s="53"/>
      <c r="S82" s="52"/>
      <c r="T82" s="53"/>
      <c r="U82" s="54"/>
      <c r="V82" s="324"/>
      <c r="W82" s="52"/>
      <c r="X82" s="324"/>
      <c r="Y82" s="54"/>
      <c r="Z82" s="324"/>
      <c r="AA82" s="407">
        <f t="shared" si="2"/>
        <v>0</v>
      </c>
      <c r="AB82" s="406">
        <f t="shared" si="3"/>
        <v>0</v>
      </c>
    </row>
    <row r="83" spans="1:28" ht="19.5" customHeight="1" outlineLevel="1" x14ac:dyDescent="0.25">
      <c r="A83" s="315"/>
      <c r="B83" s="128" t="s">
        <v>60</v>
      </c>
      <c r="C83" s="49"/>
      <c r="D83" s="50"/>
      <c r="E83" s="51"/>
      <c r="F83" s="50"/>
      <c r="G83" s="49"/>
      <c r="H83" s="50"/>
      <c r="I83" s="51"/>
      <c r="J83" s="50"/>
      <c r="K83" s="49"/>
      <c r="L83" s="50"/>
      <c r="M83" s="51"/>
      <c r="N83" s="50"/>
      <c r="O83" s="49"/>
      <c r="P83" s="50"/>
      <c r="Q83" s="51"/>
      <c r="R83" s="50"/>
      <c r="S83" s="49"/>
      <c r="T83" s="50"/>
      <c r="U83" s="51"/>
      <c r="V83" s="323"/>
      <c r="W83" s="49"/>
      <c r="X83" s="323"/>
      <c r="Y83" s="51"/>
      <c r="Z83" s="323"/>
      <c r="AA83" s="407">
        <f t="shared" si="2"/>
        <v>0</v>
      </c>
      <c r="AB83" s="406">
        <f t="shared" si="3"/>
        <v>0</v>
      </c>
    </row>
    <row r="84" spans="1:28" ht="19.5" customHeight="1" outlineLevel="1" x14ac:dyDescent="0.25">
      <c r="A84" s="315"/>
      <c r="B84" s="129" t="s">
        <v>62</v>
      </c>
      <c r="C84" s="52"/>
      <c r="D84" s="53"/>
      <c r="E84" s="54"/>
      <c r="F84" s="53"/>
      <c r="G84" s="52"/>
      <c r="H84" s="53"/>
      <c r="I84" s="54"/>
      <c r="J84" s="53"/>
      <c r="K84" s="52"/>
      <c r="L84" s="53"/>
      <c r="M84" s="54"/>
      <c r="N84" s="53"/>
      <c r="O84" s="52"/>
      <c r="P84" s="53"/>
      <c r="Q84" s="54"/>
      <c r="R84" s="53"/>
      <c r="S84" s="52"/>
      <c r="T84" s="53"/>
      <c r="U84" s="54"/>
      <c r="V84" s="324"/>
      <c r="W84" s="52"/>
      <c r="X84" s="324"/>
      <c r="Y84" s="54"/>
      <c r="Z84" s="324"/>
      <c r="AA84" s="407">
        <f t="shared" si="2"/>
        <v>0</v>
      </c>
      <c r="AB84" s="406">
        <f t="shared" si="3"/>
        <v>0</v>
      </c>
    </row>
    <row r="85" spans="1:28" ht="19.5" customHeight="1" outlineLevel="1" x14ac:dyDescent="0.25">
      <c r="A85" s="315"/>
      <c r="B85" s="129" t="s">
        <v>64</v>
      </c>
      <c r="C85" s="52"/>
      <c r="D85" s="53"/>
      <c r="E85" s="54"/>
      <c r="F85" s="53"/>
      <c r="G85" s="52"/>
      <c r="H85" s="53"/>
      <c r="I85" s="54"/>
      <c r="J85" s="53"/>
      <c r="K85" s="52"/>
      <c r="L85" s="53"/>
      <c r="M85" s="54"/>
      <c r="N85" s="53"/>
      <c r="O85" s="52"/>
      <c r="P85" s="53"/>
      <c r="Q85" s="54"/>
      <c r="R85" s="53"/>
      <c r="S85" s="52"/>
      <c r="T85" s="53"/>
      <c r="U85" s="54"/>
      <c r="V85" s="324"/>
      <c r="W85" s="52"/>
      <c r="X85" s="324"/>
      <c r="Y85" s="54"/>
      <c r="Z85" s="324"/>
      <c r="AA85" s="407">
        <f t="shared" si="2"/>
        <v>0</v>
      </c>
      <c r="AB85" s="406">
        <f t="shared" si="3"/>
        <v>0</v>
      </c>
    </row>
    <row r="86" spans="1:28" ht="19.5" customHeight="1" outlineLevel="1" x14ac:dyDescent="0.25">
      <c r="A86" s="315"/>
      <c r="B86" s="247" t="s">
        <v>12</v>
      </c>
      <c r="C86" s="52"/>
      <c r="D86" s="53"/>
      <c r="E86" s="54"/>
      <c r="F86" s="53"/>
      <c r="G86" s="52"/>
      <c r="H86" s="53"/>
      <c r="I86" s="54"/>
      <c r="J86" s="53"/>
      <c r="K86" s="52"/>
      <c r="L86" s="53"/>
      <c r="M86" s="54"/>
      <c r="N86" s="53"/>
      <c r="O86" s="52"/>
      <c r="P86" s="53"/>
      <c r="Q86" s="54"/>
      <c r="R86" s="53"/>
      <c r="S86" s="52"/>
      <c r="T86" s="53"/>
      <c r="U86" s="54"/>
      <c r="V86" s="324"/>
      <c r="W86" s="52"/>
      <c r="X86" s="324"/>
      <c r="Y86" s="54"/>
      <c r="Z86" s="324"/>
      <c r="AA86" s="407">
        <f t="shared" si="2"/>
        <v>0</v>
      </c>
      <c r="AB86" s="406">
        <f t="shared" si="3"/>
        <v>0</v>
      </c>
    </row>
    <row r="87" spans="1:28" ht="19.5" customHeight="1" outlineLevel="1" x14ac:dyDescent="0.25">
      <c r="A87" s="315"/>
      <c r="B87" s="310"/>
      <c r="C87" s="39"/>
      <c r="D87" s="312"/>
      <c r="E87" s="41"/>
      <c r="F87" s="312"/>
      <c r="G87" s="39"/>
      <c r="H87" s="312"/>
      <c r="I87" s="41"/>
      <c r="J87" s="312"/>
      <c r="K87" s="39"/>
      <c r="L87" s="312"/>
      <c r="M87" s="41"/>
      <c r="N87" s="312"/>
      <c r="O87" s="39"/>
      <c r="P87" s="312"/>
      <c r="Q87" s="41"/>
      <c r="R87" s="312"/>
      <c r="S87" s="39"/>
      <c r="T87" s="312"/>
      <c r="U87" s="41"/>
      <c r="V87" s="312"/>
      <c r="W87" s="39"/>
      <c r="X87" s="312"/>
      <c r="Y87" s="41"/>
      <c r="Z87" s="312"/>
      <c r="AA87" s="415"/>
      <c r="AB87" s="405"/>
    </row>
    <row r="88" spans="1:28" s="266" customFormat="1" ht="19.95" customHeight="1" outlineLevel="1" x14ac:dyDescent="0.25">
      <c r="A88" s="316"/>
      <c r="B88" s="272" t="s">
        <v>67</v>
      </c>
      <c r="C88" s="267"/>
      <c r="D88" s="322"/>
      <c r="E88" s="268"/>
      <c r="F88" s="322"/>
      <c r="G88" s="267"/>
      <c r="H88" s="322"/>
      <c r="I88" s="268"/>
      <c r="J88" s="322"/>
      <c r="K88" s="267"/>
      <c r="L88" s="322"/>
      <c r="M88" s="268"/>
      <c r="N88" s="322"/>
      <c r="O88" s="267"/>
      <c r="P88" s="322"/>
      <c r="Q88" s="268"/>
      <c r="R88" s="322"/>
      <c r="S88" s="267"/>
      <c r="T88" s="322"/>
      <c r="U88" s="268"/>
      <c r="V88" s="322"/>
      <c r="W88" s="267"/>
      <c r="X88" s="322"/>
      <c r="Y88" s="268"/>
      <c r="Z88" s="322"/>
      <c r="AA88" s="405"/>
      <c r="AB88" s="405"/>
    </row>
    <row r="89" spans="1:28" ht="19.5" customHeight="1" outlineLevel="1" x14ac:dyDescent="0.25">
      <c r="A89" s="315"/>
      <c r="B89" s="128" t="s">
        <v>68</v>
      </c>
      <c r="C89" s="49"/>
      <c r="D89" s="323"/>
      <c r="E89" s="51"/>
      <c r="F89" s="323"/>
      <c r="G89" s="49"/>
      <c r="H89" s="323"/>
      <c r="I89" s="51"/>
      <c r="J89" s="323"/>
      <c r="K89" s="49"/>
      <c r="L89" s="323"/>
      <c r="M89" s="51"/>
      <c r="N89" s="323"/>
      <c r="O89" s="49"/>
      <c r="P89" s="323"/>
      <c r="Q89" s="51"/>
      <c r="R89" s="323"/>
      <c r="S89" s="49"/>
      <c r="T89" s="323"/>
      <c r="U89" s="51"/>
      <c r="V89" s="323"/>
      <c r="W89" s="49"/>
      <c r="X89" s="323"/>
      <c r="Y89" s="51"/>
      <c r="Z89" s="323"/>
      <c r="AA89" s="406">
        <f t="shared" si="2"/>
        <v>0</v>
      </c>
      <c r="AB89" s="406">
        <f t="shared" si="3"/>
        <v>0</v>
      </c>
    </row>
    <row r="90" spans="1:28" ht="19.5" customHeight="1" outlineLevel="1" x14ac:dyDescent="0.25">
      <c r="A90" s="315"/>
      <c r="B90" s="247" t="s">
        <v>169</v>
      </c>
      <c r="C90" s="52"/>
      <c r="D90" s="53"/>
      <c r="E90" s="54"/>
      <c r="F90" s="53"/>
      <c r="G90" s="52"/>
      <c r="H90" s="53"/>
      <c r="I90" s="54"/>
      <c r="J90" s="53"/>
      <c r="K90" s="52"/>
      <c r="L90" s="53"/>
      <c r="M90" s="54"/>
      <c r="N90" s="53"/>
      <c r="O90" s="52"/>
      <c r="P90" s="53"/>
      <c r="Q90" s="54"/>
      <c r="R90" s="324"/>
      <c r="S90" s="52"/>
      <c r="T90" s="53"/>
      <c r="U90" s="54"/>
      <c r="V90" s="324"/>
      <c r="W90" s="52"/>
      <c r="X90" s="324"/>
      <c r="Y90" s="54"/>
      <c r="Z90" s="324"/>
      <c r="AA90" s="407">
        <f t="shared" si="2"/>
        <v>0</v>
      </c>
      <c r="AB90" s="406">
        <f t="shared" si="3"/>
        <v>0</v>
      </c>
    </row>
    <row r="91" spans="1:28" ht="19.5" customHeight="1" outlineLevel="1" x14ac:dyDescent="0.25">
      <c r="A91" s="315"/>
      <c r="B91" s="247" t="s">
        <v>167</v>
      </c>
      <c r="C91" s="52"/>
      <c r="D91" s="53"/>
      <c r="E91" s="54"/>
      <c r="F91" s="53"/>
      <c r="G91" s="52"/>
      <c r="H91" s="53"/>
      <c r="I91" s="54"/>
      <c r="J91" s="53"/>
      <c r="K91" s="52"/>
      <c r="L91" s="53"/>
      <c r="M91" s="54"/>
      <c r="N91" s="53"/>
      <c r="O91" s="52"/>
      <c r="P91" s="53"/>
      <c r="Q91" s="54"/>
      <c r="R91" s="53"/>
      <c r="S91" s="52"/>
      <c r="T91" s="53"/>
      <c r="U91" s="54"/>
      <c r="V91" s="324"/>
      <c r="W91" s="52"/>
      <c r="X91" s="324"/>
      <c r="Y91" s="54"/>
      <c r="Z91" s="324"/>
      <c r="AA91" s="407">
        <f t="shared" si="2"/>
        <v>0</v>
      </c>
      <c r="AB91" s="406">
        <f t="shared" si="3"/>
        <v>0</v>
      </c>
    </row>
    <row r="92" spans="1:28" ht="19.5" customHeight="1" outlineLevel="1" x14ac:dyDescent="0.25">
      <c r="A92" s="315"/>
      <c r="B92" s="247" t="s">
        <v>168</v>
      </c>
      <c r="C92" s="52"/>
      <c r="D92" s="53"/>
      <c r="E92" s="54"/>
      <c r="F92" s="53"/>
      <c r="G92" s="52"/>
      <c r="H92" s="53"/>
      <c r="I92" s="54"/>
      <c r="J92" s="53"/>
      <c r="K92" s="52"/>
      <c r="L92" s="53"/>
      <c r="M92" s="54"/>
      <c r="N92" s="53"/>
      <c r="O92" s="52"/>
      <c r="P92" s="53"/>
      <c r="Q92" s="54"/>
      <c r="R92" s="53"/>
      <c r="S92" s="52"/>
      <c r="T92" s="53"/>
      <c r="U92" s="54"/>
      <c r="V92" s="324"/>
      <c r="W92" s="52"/>
      <c r="X92" s="324"/>
      <c r="Y92" s="54"/>
      <c r="Z92" s="324"/>
      <c r="AA92" s="407">
        <f t="shared" si="2"/>
        <v>0</v>
      </c>
      <c r="AB92" s="406">
        <f t="shared" si="3"/>
        <v>0</v>
      </c>
    </row>
    <row r="93" spans="1:28" ht="19.5" customHeight="1" outlineLevel="1" x14ac:dyDescent="0.25">
      <c r="A93" s="315"/>
      <c r="B93" s="247" t="s">
        <v>70</v>
      </c>
      <c r="C93" s="52"/>
      <c r="D93" s="53"/>
      <c r="E93" s="54"/>
      <c r="F93" s="53"/>
      <c r="G93" s="52"/>
      <c r="H93" s="53"/>
      <c r="I93" s="54"/>
      <c r="J93" s="53"/>
      <c r="K93" s="52"/>
      <c r="L93" s="53"/>
      <c r="M93" s="54"/>
      <c r="N93" s="53"/>
      <c r="O93" s="52"/>
      <c r="P93" s="53"/>
      <c r="Q93" s="54"/>
      <c r="R93" s="53"/>
      <c r="S93" s="52"/>
      <c r="T93" s="53"/>
      <c r="U93" s="54"/>
      <c r="V93" s="324"/>
      <c r="W93" s="52"/>
      <c r="X93" s="324"/>
      <c r="Y93" s="54"/>
      <c r="Z93" s="324"/>
      <c r="AA93" s="407">
        <f t="shared" si="2"/>
        <v>0</v>
      </c>
      <c r="AB93" s="406">
        <f t="shared" si="3"/>
        <v>0</v>
      </c>
    </row>
    <row r="94" spans="1:28" ht="19.5" customHeight="1" outlineLevel="1" x14ac:dyDescent="0.25">
      <c r="A94" s="315"/>
      <c r="B94" s="247" t="s">
        <v>72</v>
      </c>
      <c r="C94" s="52"/>
      <c r="D94" s="53"/>
      <c r="E94" s="54"/>
      <c r="F94" s="53"/>
      <c r="G94" s="52"/>
      <c r="H94" s="53"/>
      <c r="I94" s="54"/>
      <c r="J94" s="53"/>
      <c r="K94" s="52"/>
      <c r="L94" s="53"/>
      <c r="M94" s="54"/>
      <c r="N94" s="53"/>
      <c r="O94" s="52"/>
      <c r="P94" s="53"/>
      <c r="Q94" s="54"/>
      <c r="R94" s="53"/>
      <c r="S94" s="52"/>
      <c r="T94" s="53"/>
      <c r="U94" s="54"/>
      <c r="V94" s="324"/>
      <c r="W94" s="52"/>
      <c r="X94" s="324"/>
      <c r="Y94" s="54"/>
      <c r="Z94" s="324"/>
      <c r="AA94" s="407">
        <f t="shared" si="2"/>
        <v>0</v>
      </c>
      <c r="AB94" s="406">
        <f t="shared" si="3"/>
        <v>0</v>
      </c>
    </row>
    <row r="95" spans="1:28" ht="19.5" customHeight="1" outlineLevel="1" x14ac:dyDescent="0.25">
      <c r="A95" s="315"/>
      <c r="B95" s="247" t="s">
        <v>123</v>
      </c>
      <c r="C95" s="52"/>
      <c r="D95" s="53"/>
      <c r="E95" s="54"/>
      <c r="F95" s="53"/>
      <c r="G95" s="52"/>
      <c r="H95" s="53"/>
      <c r="I95" s="54"/>
      <c r="J95" s="53"/>
      <c r="K95" s="52"/>
      <c r="L95" s="53"/>
      <c r="M95" s="54"/>
      <c r="N95" s="324"/>
      <c r="O95" s="52"/>
      <c r="P95" s="324"/>
      <c r="Q95" s="54"/>
      <c r="R95" s="53"/>
      <c r="S95" s="52"/>
      <c r="T95" s="53"/>
      <c r="U95" s="54"/>
      <c r="V95" s="324"/>
      <c r="W95" s="52"/>
      <c r="X95" s="324"/>
      <c r="Y95" s="54"/>
      <c r="Z95" s="324"/>
      <c r="AA95" s="407">
        <f t="shared" si="2"/>
        <v>0</v>
      </c>
      <c r="AB95" s="406">
        <f t="shared" si="3"/>
        <v>0</v>
      </c>
    </row>
    <row r="96" spans="1:28" ht="19.5" customHeight="1" outlineLevel="1" x14ac:dyDescent="0.25">
      <c r="A96" s="315"/>
      <c r="B96" s="247" t="s">
        <v>74</v>
      </c>
      <c r="C96" s="52"/>
      <c r="D96" s="53"/>
      <c r="E96" s="54"/>
      <c r="F96" s="53"/>
      <c r="G96" s="52"/>
      <c r="H96" s="53"/>
      <c r="I96" s="54"/>
      <c r="J96" s="53"/>
      <c r="K96" s="52"/>
      <c r="L96" s="53"/>
      <c r="M96" s="54"/>
      <c r="N96" s="324"/>
      <c r="O96" s="52"/>
      <c r="P96" s="324"/>
      <c r="Q96" s="54"/>
      <c r="R96" s="324"/>
      <c r="S96" s="52"/>
      <c r="T96" s="324"/>
      <c r="U96" s="54"/>
      <c r="V96" s="324"/>
      <c r="W96" s="52"/>
      <c r="X96" s="324"/>
      <c r="Y96" s="54"/>
      <c r="Z96" s="324"/>
      <c r="AA96" s="407">
        <f t="shared" si="2"/>
        <v>0</v>
      </c>
      <c r="AB96" s="406">
        <f t="shared" si="3"/>
        <v>0</v>
      </c>
    </row>
    <row r="97" spans="1:28" ht="19.5" customHeight="1" outlineLevel="1" x14ac:dyDescent="0.25">
      <c r="A97" s="315"/>
      <c r="B97" s="247" t="s">
        <v>116</v>
      </c>
      <c r="C97" s="52"/>
      <c r="D97" s="53"/>
      <c r="E97" s="54"/>
      <c r="F97" s="53"/>
      <c r="G97" s="52"/>
      <c r="H97" s="53"/>
      <c r="I97" s="54"/>
      <c r="J97" s="53"/>
      <c r="K97" s="52"/>
      <c r="L97" s="53"/>
      <c r="M97" s="54"/>
      <c r="N97" s="324"/>
      <c r="O97" s="52"/>
      <c r="P97" s="324"/>
      <c r="Q97" s="54"/>
      <c r="R97" s="324"/>
      <c r="S97" s="52"/>
      <c r="T97" s="324"/>
      <c r="U97" s="54"/>
      <c r="V97" s="324"/>
      <c r="W97" s="52"/>
      <c r="X97" s="324"/>
      <c r="Y97" s="54"/>
      <c r="Z97" s="324"/>
      <c r="AA97" s="407">
        <f t="shared" si="2"/>
        <v>0</v>
      </c>
      <c r="AB97" s="406">
        <f t="shared" si="3"/>
        <v>0</v>
      </c>
    </row>
    <row r="98" spans="1:28" ht="19.5" customHeight="1" outlineLevel="1" x14ac:dyDescent="0.25">
      <c r="A98" s="315"/>
      <c r="B98" s="310"/>
      <c r="C98" s="39"/>
      <c r="D98" s="312"/>
      <c r="E98" s="41"/>
      <c r="F98" s="40"/>
      <c r="G98" s="39"/>
      <c r="H98" s="40"/>
      <c r="I98" s="41"/>
      <c r="J98" s="40"/>
      <c r="K98" s="39"/>
      <c r="L98" s="40"/>
      <c r="M98" s="41"/>
      <c r="N98" s="312"/>
      <c r="O98" s="39"/>
      <c r="P98" s="312"/>
      <c r="Q98" s="41"/>
      <c r="R98" s="312"/>
      <c r="S98" s="39"/>
      <c r="T98" s="312"/>
      <c r="U98" s="41"/>
      <c r="V98" s="312"/>
      <c r="W98" s="39"/>
      <c r="X98" s="312"/>
      <c r="Y98" s="41"/>
      <c r="Z98" s="312"/>
      <c r="AA98" s="415"/>
      <c r="AB98" s="405"/>
    </row>
    <row r="99" spans="1:28" s="266" customFormat="1" ht="19.95" customHeight="1" outlineLevel="1" x14ac:dyDescent="0.25">
      <c r="A99" s="316"/>
      <c r="B99" s="272" t="s">
        <v>75</v>
      </c>
      <c r="C99" s="267"/>
      <c r="D99" s="322"/>
      <c r="E99" s="268"/>
      <c r="F99" s="322"/>
      <c r="G99" s="267"/>
      <c r="H99" s="322"/>
      <c r="I99" s="268"/>
      <c r="J99" s="322"/>
      <c r="K99" s="267"/>
      <c r="L99" s="322"/>
      <c r="M99" s="268"/>
      <c r="N99" s="322"/>
      <c r="O99" s="267"/>
      <c r="P99" s="322"/>
      <c r="Q99" s="268"/>
      <c r="R99" s="322"/>
      <c r="S99" s="267"/>
      <c r="T99" s="322"/>
      <c r="U99" s="268"/>
      <c r="V99" s="322"/>
      <c r="W99" s="267"/>
      <c r="X99" s="322"/>
      <c r="Y99" s="268"/>
      <c r="Z99" s="322"/>
      <c r="AA99" s="405"/>
      <c r="AB99" s="405"/>
    </row>
    <row r="100" spans="1:28" ht="19.5" customHeight="1" outlineLevel="1" x14ac:dyDescent="0.25">
      <c r="A100" s="315"/>
      <c r="B100" s="246" t="s">
        <v>76</v>
      </c>
      <c r="C100" s="49"/>
      <c r="D100" s="323"/>
      <c r="E100" s="51"/>
      <c r="F100" s="323"/>
      <c r="G100" s="49"/>
      <c r="H100" s="323"/>
      <c r="I100" s="51"/>
      <c r="J100" s="323"/>
      <c r="K100" s="49"/>
      <c r="L100" s="323"/>
      <c r="M100" s="51"/>
      <c r="N100" s="323"/>
      <c r="O100" s="49"/>
      <c r="P100" s="323"/>
      <c r="Q100" s="51"/>
      <c r="R100" s="323"/>
      <c r="S100" s="49"/>
      <c r="T100" s="323"/>
      <c r="U100" s="51"/>
      <c r="V100" s="323"/>
      <c r="W100" s="49"/>
      <c r="X100" s="323"/>
      <c r="Y100" s="51"/>
      <c r="Z100" s="323"/>
      <c r="AA100" s="406">
        <f t="shared" si="2"/>
        <v>0</v>
      </c>
      <c r="AB100" s="406">
        <f t="shared" si="3"/>
        <v>0</v>
      </c>
    </row>
    <row r="101" spans="1:28" ht="19.5" customHeight="1" outlineLevel="1" x14ac:dyDescent="0.25">
      <c r="A101" s="315"/>
      <c r="B101" s="247" t="s">
        <v>255</v>
      </c>
      <c r="C101" s="52"/>
      <c r="D101" s="324"/>
      <c r="E101" s="54"/>
      <c r="F101" s="324"/>
      <c r="G101" s="52"/>
      <c r="H101" s="324"/>
      <c r="I101" s="54"/>
      <c r="J101" s="324"/>
      <c r="K101" s="52"/>
      <c r="L101" s="324"/>
      <c r="M101" s="54"/>
      <c r="N101" s="324"/>
      <c r="O101" s="52"/>
      <c r="P101" s="324"/>
      <c r="Q101" s="54"/>
      <c r="R101" s="324"/>
      <c r="S101" s="52"/>
      <c r="T101" s="324"/>
      <c r="U101" s="54"/>
      <c r="V101" s="324"/>
      <c r="W101" s="52"/>
      <c r="X101" s="324"/>
      <c r="Y101" s="54"/>
      <c r="Z101" s="324"/>
      <c r="AA101" s="407">
        <f t="shared" si="2"/>
        <v>0</v>
      </c>
      <c r="AB101" s="406">
        <f t="shared" si="3"/>
        <v>0</v>
      </c>
    </row>
    <row r="102" spans="1:28" ht="19.5" customHeight="1" outlineLevel="1" x14ac:dyDescent="0.25">
      <c r="A102" s="315"/>
      <c r="B102" s="247" t="s">
        <v>116</v>
      </c>
      <c r="C102" s="52"/>
      <c r="D102" s="324"/>
      <c r="E102" s="54"/>
      <c r="F102" s="324"/>
      <c r="G102" s="52"/>
      <c r="H102" s="324"/>
      <c r="I102" s="54"/>
      <c r="J102" s="324"/>
      <c r="K102" s="52"/>
      <c r="L102" s="324"/>
      <c r="M102" s="54"/>
      <c r="N102" s="324"/>
      <c r="O102" s="52"/>
      <c r="P102" s="324"/>
      <c r="Q102" s="54"/>
      <c r="R102" s="324"/>
      <c r="S102" s="52"/>
      <c r="T102" s="324"/>
      <c r="U102" s="54"/>
      <c r="V102" s="324"/>
      <c r="W102" s="52"/>
      <c r="X102" s="324"/>
      <c r="Y102" s="54"/>
      <c r="Z102" s="324"/>
      <c r="AA102" s="407">
        <f t="shared" si="2"/>
        <v>0</v>
      </c>
      <c r="AB102" s="406">
        <f t="shared" si="3"/>
        <v>0</v>
      </c>
    </row>
    <row r="103" spans="1:28" ht="19.5" customHeight="1" outlineLevel="1" x14ac:dyDescent="0.25">
      <c r="A103" s="315"/>
      <c r="B103" s="310"/>
      <c r="C103" s="39"/>
      <c r="D103" s="312"/>
      <c r="E103" s="41"/>
      <c r="F103" s="312"/>
      <c r="G103" s="39"/>
      <c r="H103" s="312"/>
      <c r="I103" s="41"/>
      <c r="J103" s="312"/>
      <c r="K103" s="39"/>
      <c r="L103" s="312"/>
      <c r="M103" s="41"/>
      <c r="N103" s="312"/>
      <c r="O103" s="39"/>
      <c r="P103" s="312"/>
      <c r="Q103" s="41"/>
      <c r="R103" s="312"/>
      <c r="S103" s="39"/>
      <c r="T103" s="312"/>
      <c r="U103" s="41"/>
      <c r="V103" s="312"/>
      <c r="W103" s="39"/>
      <c r="X103" s="312"/>
      <c r="Y103" s="41"/>
      <c r="Z103" s="312"/>
      <c r="AA103" s="415"/>
      <c r="AB103" s="405"/>
    </row>
    <row r="104" spans="1:28" s="266" customFormat="1" ht="19.95" customHeight="1" outlineLevel="1" x14ac:dyDescent="0.25">
      <c r="A104" s="316"/>
      <c r="B104" s="272" t="s">
        <v>77</v>
      </c>
      <c r="C104" s="267"/>
      <c r="D104" s="322"/>
      <c r="E104" s="268"/>
      <c r="F104" s="322"/>
      <c r="G104" s="267"/>
      <c r="H104" s="322"/>
      <c r="I104" s="268"/>
      <c r="J104" s="322"/>
      <c r="K104" s="267"/>
      <c r="L104" s="322"/>
      <c r="M104" s="268"/>
      <c r="N104" s="322"/>
      <c r="O104" s="267"/>
      <c r="P104" s="322"/>
      <c r="Q104" s="268"/>
      <c r="R104" s="322"/>
      <c r="S104" s="267"/>
      <c r="T104" s="322"/>
      <c r="U104" s="268"/>
      <c r="V104" s="322"/>
      <c r="W104" s="267"/>
      <c r="X104" s="322"/>
      <c r="Y104" s="268"/>
      <c r="Z104" s="322"/>
      <c r="AA104" s="405"/>
      <c r="AB104" s="405"/>
    </row>
    <row r="105" spans="1:28" ht="19.5" customHeight="1" outlineLevel="1" x14ac:dyDescent="0.25">
      <c r="A105" s="315"/>
      <c r="B105" s="246" t="s">
        <v>78</v>
      </c>
      <c r="C105" s="49"/>
      <c r="D105" s="323"/>
      <c r="E105" s="51"/>
      <c r="F105" s="323"/>
      <c r="G105" s="49"/>
      <c r="H105" s="323"/>
      <c r="I105" s="51"/>
      <c r="J105" s="323"/>
      <c r="K105" s="49"/>
      <c r="L105" s="323"/>
      <c r="M105" s="51"/>
      <c r="N105" s="323"/>
      <c r="O105" s="49"/>
      <c r="P105" s="323"/>
      <c r="Q105" s="51"/>
      <c r="R105" s="323"/>
      <c r="S105" s="49"/>
      <c r="T105" s="323"/>
      <c r="U105" s="51"/>
      <c r="V105" s="323"/>
      <c r="W105" s="49"/>
      <c r="X105" s="323"/>
      <c r="Y105" s="51"/>
      <c r="Z105" s="323"/>
      <c r="AA105" s="406">
        <f t="shared" si="2"/>
        <v>0</v>
      </c>
      <c r="AB105" s="406">
        <f t="shared" si="3"/>
        <v>0</v>
      </c>
    </row>
    <row r="106" spans="1:28" ht="19.5" customHeight="1" outlineLevel="1" x14ac:dyDescent="0.25">
      <c r="A106" s="315"/>
      <c r="B106" s="247" t="s">
        <v>195</v>
      </c>
      <c r="C106" s="52"/>
      <c r="D106" s="324"/>
      <c r="E106" s="54"/>
      <c r="F106" s="324"/>
      <c r="G106" s="52"/>
      <c r="H106" s="324"/>
      <c r="I106" s="54"/>
      <c r="J106" s="324"/>
      <c r="K106" s="52"/>
      <c r="L106" s="324"/>
      <c r="M106" s="54"/>
      <c r="N106" s="324"/>
      <c r="O106" s="52"/>
      <c r="P106" s="324"/>
      <c r="Q106" s="54"/>
      <c r="R106" s="324"/>
      <c r="S106" s="52"/>
      <c r="T106" s="324"/>
      <c r="U106" s="54"/>
      <c r="V106" s="324"/>
      <c r="W106" s="52"/>
      <c r="X106" s="324"/>
      <c r="Y106" s="54"/>
      <c r="Z106" s="324"/>
      <c r="AA106" s="407">
        <f t="shared" si="2"/>
        <v>0</v>
      </c>
      <c r="AB106" s="406">
        <f t="shared" si="3"/>
        <v>0</v>
      </c>
    </row>
    <row r="107" spans="1:28" ht="19.5" customHeight="1" outlineLevel="1" x14ac:dyDescent="0.25">
      <c r="A107" s="315"/>
      <c r="B107" s="247" t="s">
        <v>79</v>
      </c>
      <c r="C107" s="52"/>
      <c r="D107" s="324"/>
      <c r="E107" s="54"/>
      <c r="F107" s="324"/>
      <c r="G107" s="52"/>
      <c r="H107" s="324"/>
      <c r="I107" s="54"/>
      <c r="J107" s="324"/>
      <c r="K107" s="52"/>
      <c r="L107" s="324"/>
      <c r="M107" s="54"/>
      <c r="N107" s="324"/>
      <c r="O107" s="52"/>
      <c r="P107" s="324"/>
      <c r="Q107" s="54"/>
      <c r="R107" s="324"/>
      <c r="S107" s="52"/>
      <c r="T107" s="324"/>
      <c r="U107" s="54"/>
      <c r="V107" s="324"/>
      <c r="W107" s="52"/>
      <c r="X107" s="324"/>
      <c r="Y107" s="54"/>
      <c r="Z107" s="324"/>
      <c r="AA107" s="407">
        <f t="shared" si="2"/>
        <v>0</v>
      </c>
      <c r="AB107" s="406">
        <f t="shared" si="3"/>
        <v>0</v>
      </c>
    </row>
    <row r="108" spans="1:28" ht="19.5" customHeight="1" outlineLevel="1" x14ac:dyDescent="0.25">
      <c r="A108" s="315"/>
      <c r="B108" s="247" t="s">
        <v>124</v>
      </c>
      <c r="C108" s="52"/>
      <c r="D108" s="324"/>
      <c r="E108" s="54"/>
      <c r="F108" s="324"/>
      <c r="G108" s="52"/>
      <c r="H108" s="324"/>
      <c r="I108" s="54"/>
      <c r="J108" s="324"/>
      <c r="K108" s="52"/>
      <c r="L108" s="324"/>
      <c r="M108" s="54"/>
      <c r="N108" s="324"/>
      <c r="O108" s="52"/>
      <c r="P108" s="324"/>
      <c r="Q108" s="54"/>
      <c r="R108" s="324"/>
      <c r="S108" s="52"/>
      <c r="T108" s="324"/>
      <c r="U108" s="54"/>
      <c r="V108" s="324"/>
      <c r="W108" s="52"/>
      <c r="X108" s="324"/>
      <c r="Y108" s="54"/>
      <c r="Z108" s="324"/>
      <c r="AA108" s="407">
        <f t="shared" si="2"/>
        <v>0</v>
      </c>
      <c r="AB108" s="406">
        <f t="shared" si="3"/>
        <v>0</v>
      </c>
    </row>
    <row r="109" spans="1:28" ht="19.5" customHeight="1" outlineLevel="1" x14ac:dyDescent="0.25">
      <c r="A109" s="315"/>
      <c r="B109" s="247" t="s">
        <v>125</v>
      </c>
      <c r="C109" s="52"/>
      <c r="D109" s="324"/>
      <c r="E109" s="54"/>
      <c r="F109" s="324"/>
      <c r="G109" s="52"/>
      <c r="H109" s="324"/>
      <c r="I109" s="54"/>
      <c r="J109" s="324"/>
      <c r="K109" s="52"/>
      <c r="L109" s="324"/>
      <c r="M109" s="54"/>
      <c r="N109" s="324"/>
      <c r="O109" s="52"/>
      <c r="P109" s="324"/>
      <c r="Q109" s="54"/>
      <c r="R109" s="324"/>
      <c r="S109" s="52"/>
      <c r="T109" s="324"/>
      <c r="U109" s="54"/>
      <c r="V109" s="324"/>
      <c r="W109" s="52"/>
      <c r="X109" s="324"/>
      <c r="Y109" s="54"/>
      <c r="Z109" s="324"/>
      <c r="AA109" s="407">
        <f t="shared" si="2"/>
        <v>0</v>
      </c>
      <c r="AB109" s="406">
        <f t="shared" si="3"/>
        <v>0</v>
      </c>
    </row>
    <row r="110" spans="1:28" ht="19.5" customHeight="1" outlineLevel="1" x14ac:dyDescent="0.25">
      <c r="A110" s="315"/>
      <c r="B110" s="310"/>
      <c r="C110" s="39"/>
      <c r="D110" s="312"/>
      <c r="E110" s="41"/>
      <c r="F110" s="312"/>
      <c r="G110" s="39"/>
      <c r="H110" s="312"/>
      <c r="I110" s="41"/>
      <c r="J110" s="312"/>
      <c r="K110" s="39"/>
      <c r="L110" s="312"/>
      <c r="M110" s="41"/>
      <c r="N110" s="312"/>
      <c r="O110" s="39"/>
      <c r="P110" s="312"/>
      <c r="Q110" s="41"/>
      <c r="R110" s="312"/>
      <c r="S110" s="39"/>
      <c r="T110" s="312"/>
      <c r="U110" s="41"/>
      <c r="V110" s="312"/>
      <c r="W110" s="39"/>
      <c r="X110" s="312"/>
      <c r="Y110" s="41"/>
      <c r="Z110" s="312"/>
      <c r="AA110" s="415"/>
      <c r="AB110" s="415"/>
    </row>
    <row r="111" spans="1:28" s="266" customFormat="1" ht="19.95" customHeight="1" outlineLevel="1" x14ac:dyDescent="0.25">
      <c r="A111" s="316"/>
      <c r="B111" s="272" t="s">
        <v>80</v>
      </c>
      <c r="C111" s="267"/>
      <c r="D111" s="322"/>
      <c r="E111" s="268"/>
      <c r="F111" s="322"/>
      <c r="G111" s="267"/>
      <c r="H111" s="322"/>
      <c r="I111" s="268"/>
      <c r="J111" s="322"/>
      <c r="K111" s="267"/>
      <c r="L111" s="322"/>
      <c r="M111" s="268"/>
      <c r="N111" s="322"/>
      <c r="O111" s="267"/>
      <c r="P111" s="322"/>
      <c r="Q111" s="268"/>
      <c r="R111" s="322"/>
      <c r="S111" s="267"/>
      <c r="T111" s="322"/>
      <c r="U111" s="268"/>
      <c r="V111" s="322"/>
      <c r="W111" s="267"/>
      <c r="X111" s="322"/>
      <c r="Y111" s="268"/>
      <c r="Z111" s="322"/>
      <c r="AA111" s="405"/>
      <c r="AB111" s="405"/>
    </row>
    <row r="112" spans="1:28" ht="19.5" customHeight="1" outlineLevel="1" x14ac:dyDescent="0.25">
      <c r="A112" s="315"/>
      <c r="B112" s="246" t="s">
        <v>81</v>
      </c>
      <c r="C112" s="49"/>
      <c r="D112" s="323"/>
      <c r="E112" s="51"/>
      <c r="F112" s="323"/>
      <c r="G112" s="49"/>
      <c r="H112" s="323"/>
      <c r="I112" s="51"/>
      <c r="J112" s="323"/>
      <c r="K112" s="49"/>
      <c r="L112" s="323"/>
      <c r="M112" s="51"/>
      <c r="N112" s="323"/>
      <c r="O112" s="49"/>
      <c r="P112" s="323"/>
      <c r="Q112" s="51"/>
      <c r="R112" s="323"/>
      <c r="S112" s="49"/>
      <c r="T112" s="323"/>
      <c r="U112" s="51"/>
      <c r="V112" s="323"/>
      <c r="W112" s="49"/>
      <c r="X112" s="323"/>
      <c r="Y112" s="51"/>
      <c r="Z112" s="323"/>
      <c r="AA112" s="406">
        <f t="shared" si="2"/>
        <v>0</v>
      </c>
      <c r="AB112" s="406">
        <f t="shared" si="3"/>
        <v>0</v>
      </c>
    </row>
    <row r="113" spans="1:28" ht="19.5" customHeight="1" outlineLevel="1" x14ac:dyDescent="0.25">
      <c r="A113" s="315"/>
      <c r="B113" s="129" t="s">
        <v>82</v>
      </c>
      <c r="C113" s="52"/>
      <c r="D113" s="324"/>
      <c r="E113" s="54"/>
      <c r="F113" s="324"/>
      <c r="G113" s="52"/>
      <c r="H113" s="324"/>
      <c r="I113" s="54"/>
      <c r="J113" s="324"/>
      <c r="K113" s="52"/>
      <c r="L113" s="324"/>
      <c r="M113" s="54"/>
      <c r="N113" s="324"/>
      <c r="O113" s="52"/>
      <c r="P113" s="324"/>
      <c r="Q113" s="54"/>
      <c r="R113" s="324"/>
      <c r="S113" s="52"/>
      <c r="T113" s="324"/>
      <c r="U113" s="54"/>
      <c r="V113" s="324"/>
      <c r="W113" s="52"/>
      <c r="X113" s="324"/>
      <c r="Y113" s="54"/>
      <c r="Z113" s="324"/>
      <c r="AA113" s="407">
        <f t="shared" si="2"/>
        <v>0</v>
      </c>
      <c r="AB113" s="406">
        <f t="shared" si="3"/>
        <v>0</v>
      </c>
    </row>
    <row r="114" spans="1:28" ht="19.5" customHeight="1" outlineLevel="1" x14ac:dyDescent="0.25">
      <c r="A114" s="315"/>
      <c r="B114" s="247" t="s">
        <v>184</v>
      </c>
      <c r="C114" s="52"/>
      <c r="D114" s="324"/>
      <c r="E114" s="54"/>
      <c r="F114" s="324"/>
      <c r="G114" s="52"/>
      <c r="H114" s="324"/>
      <c r="I114" s="54"/>
      <c r="J114" s="324"/>
      <c r="K114" s="52"/>
      <c r="L114" s="324"/>
      <c r="M114" s="54"/>
      <c r="N114" s="324"/>
      <c r="O114" s="52"/>
      <c r="P114" s="324"/>
      <c r="Q114" s="54"/>
      <c r="R114" s="324"/>
      <c r="S114" s="52"/>
      <c r="T114" s="324"/>
      <c r="U114" s="54"/>
      <c r="V114" s="324"/>
      <c r="W114" s="52"/>
      <c r="X114" s="324"/>
      <c r="Y114" s="54"/>
      <c r="Z114" s="324"/>
      <c r="AA114" s="407">
        <f t="shared" si="2"/>
        <v>0</v>
      </c>
      <c r="AB114" s="406">
        <f t="shared" si="3"/>
        <v>0</v>
      </c>
    </row>
    <row r="115" spans="1:28" ht="19.5" customHeight="1" outlineLevel="1" x14ac:dyDescent="0.25">
      <c r="A115" s="315"/>
      <c r="B115" s="247" t="s">
        <v>12</v>
      </c>
      <c r="C115" s="52"/>
      <c r="D115" s="324"/>
      <c r="E115" s="54"/>
      <c r="F115" s="324"/>
      <c r="G115" s="52"/>
      <c r="H115" s="324"/>
      <c r="I115" s="54"/>
      <c r="J115" s="324"/>
      <c r="K115" s="52"/>
      <c r="L115" s="324"/>
      <c r="M115" s="54"/>
      <c r="N115" s="324"/>
      <c r="O115" s="52"/>
      <c r="P115" s="324"/>
      <c r="Q115" s="54"/>
      <c r="R115" s="324"/>
      <c r="S115" s="52"/>
      <c r="T115" s="324"/>
      <c r="U115" s="54"/>
      <c r="V115" s="324"/>
      <c r="W115" s="52"/>
      <c r="X115" s="324"/>
      <c r="Y115" s="54"/>
      <c r="Z115" s="324"/>
      <c r="AA115" s="407">
        <f t="shared" si="2"/>
        <v>0</v>
      </c>
      <c r="AB115" s="406">
        <f t="shared" si="3"/>
        <v>0</v>
      </c>
    </row>
    <row r="116" spans="1:28" ht="19.5" customHeight="1" outlineLevel="1" x14ac:dyDescent="0.25">
      <c r="A116" s="315"/>
      <c r="B116" s="310"/>
      <c r="C116" s="39"/>
      <c r="D116" s="312"/>
      <c r="E116" s="41"/>
      <c r="F116" s="312"/>
      <c r="G116" s="39"/>
      <c r="H116" s="312"/>
      <c r="I116" s="41"/>
      <c r="J116" s="312"/>
      <c r="K116" s="39"/>
      <c r="L116" s="312"/>
      <c r="M116" s="41"/>
      <c r="N116" s="312"/>
      <c r="O116" s="39"/>
      <c r="P116" s="312"/>
      <c r="Q116" s="41"/>
      <c r="R116" s="312"/>
      <c r="S116" s="39"/>
      <c r="T116" s="312"/>
      <c r="U116" s="41"/>
      <c r="V116" s="312"/>
      <c r="W116" s="39"/>
      <c r="X116" s="312"/>
      <c r="Y116" s="41"/>
      <c r="Z116" s="312"/>
      <c r="AA116" s="415"/>
      <c r="AB116" s="415"/>
    </row>
    <row r="117" spans="1:28" s="266" customFormat="1" ht="19.95" customHeight="1" outlineLevel="1" x14ac:dyDescent="0.25">
      <c r="A117" s="316"/>
      <c r="B117" s="272" t="s">
        <v>83</v>
      </c>
      <c r="C117" s="267"/>
      <c r="D117" s="322"/>
      <c r="E117" s="268"/>
      <c r="F117" s="322"/>
      <c r="G117" s="267"/>
      <c r="H117" s="322"/>
      <c r="I117" s="268"/>
      <c r="J117" s="322"/>
      <c r="K117" s="267"/>
      <c r="L117" s="322"/>
      <c r="M117" s="268"/>
      <c r="N117" s="322"/>
      <c r="O117" s="267"/>
      <c r="P117" s="322"/>
      <c r="Q117" s="268"/>
      <c r="R117" s="322"/>
      <c r="S117" s="267"/>
      <c r="T117" s="322"/>
      <c r="U117" s="268"/>
      <c r="V117" s="322"/>
      <c r="W117" s="267"/>
      <c r="X117" s="322"/>
      <c r="Y117" s="268"/>
      <c r="Z117" s="322"/>
      <c r="AA117" s="405"/>
      <c r="AB117" s="405"/>
    </row>
    <row r="118" spans="1:28" ht="19.5" customHeight="1" outlineLevel="1" x14ac:dyDescent="0.25">
      <c r="A118" s="315"/>
      <c r="B118" s="246" t="s">
        <v>117</v>
      </c>
      <c r="C118" s="49"/>
      <c r="D118" s="323"/>
      <c r="E118" s="51"/>
      <c r="F118" s="323"/>
      <c r="G118" s="49"/>
      <c r="H118" s="323"/>
      <c r="I118" s="51"/>
      <c r="J118" s="323"/>
      <c r="K118" s="49"/>
      <c r="L118" s="323"/>
      <c r="M118" s="51"/>
      <c r="N118" s="323"/>
      <c r="O118" s="49"/>
      <c r="P118" s="323"/>
      <c r="Q118" s="51"/>
      <c r="R118" s="323"/>
      <c r="S118" s="49"/>
      <c r="T118" s="323"/>
      <c r="U118" s="51"/>
      <c r="V118" s="323"/>
      <c r="W118" s="49"/>
      <c r="X118" s="323"/>
      <c r="Y118" s="51"/>
      <c r="Z118" s="323"/>
      <c r="AA118" s="406">
        <f t="shared" si="2"/>
        <v>0</v>
      </c>
      <c r="AB118" s="406">
        <f t="shared" si="3"/>
        <v>0</v>
      </c>
    </row>
    <row r="119" spans="1:28" ht="19.5" customHeight="1" outlineLevel="1" x14ac:dyDescent="0.25">
      <c r="A119" s="315"/>
      <c r="B119" s="247" t="s">
        <v>84</v>
      </c>
      <c r="C119" s="52"/>
      <c r="D119" s="324"/>
      <c r="E119" s="54"/>
      <c r="F119" s="324"/>
      <c r="G119" s="52"/>
      <c r="H119" s="324"/>
      <c r="I119" s="54"/>
      <c r="J119" s="324"/>
      <c r="K119" s="52"/>
      <c r="L119" s="324"/>
      <c r="M119" s="54"/>
      <c r="N119" s="324"/>
      <c r="O119" s="52"/>
      <c r="P119" s="324"/>
      <c r="Q119" s="54"/>
      <c r="R119" s="324"/>
      <c r="S119" s="52"/>
      <c r="T119" s="324"/>
      <c r="U119" s="54"/>
      <c r="V119" s="324"/>
      <c r="W119" s="52"/>
      <c r="X119" s="324"/>
      <c r="Y119" s="54"/>
      <c r="Z119" s="324"/>
      <c r="AA119" s="407">
        <f t="shared" si="2"/>
        <v>0</v>
      </c>
      <c r="AB119" s="406">
        <f t="shared" si="3"/>
        <v>0</v>
      </c>
    </row>
    <row r="120" spans="1:28" ht="19.5" customHeight="1" outlineLevel="1" x14ac:dyDescent="0.25">
      <c r="A120" s="315"/>
      <c r="B120" s="247" t="s">
        <v>12</v>
      </c>
      <c r="C120" s="52"/>
      <c r="D120" s="324"/>
      <c r="E120" s="54"/>
      <c r="F120" s="324"/>
      <c r="G120" s="52"/>
      <c r="H120" s="324"/>
      <c r="I120" s="54"/>
      <c r="J120" s="324"/>
      <c r="K120" s="52"/>
      <c r="L120" s="324"/>
      <c r="M120" s="54"/>
      <c r="N120" s="324"/>
      <c r="O120" s="52"/>
      <c r="P120" s="324"/>
      <c r="Q120" s="54"/>
      <c r="R120" s="324"/>
      <c r="S120" s="52"/>
      <c r="T120" s="324"/>
      <c r="U120" s="54"/>
      <c r="V120" s="324"/>
      <c r="W120" s="52"/>
      <c r="X120" s="324"/>
      <c r="Y120" s="54"/>
      <c r="Z120" s="324"/>
      <c r="AA120" s="407">
        <f t="shared" si="2"/>
        <v>0</v>
      </c>
      <c r="AB120" s="406">
        <f t="shared" si="3"/>
        <v>0</v>
      </c>
    </row>
    <row r="121" spans="1:28" ht="19.5" customHeight="1" outlineLevel="1" x14ac:dyDescent="0.25">
      <c r="A121" s="315"/>
      <c r="B121" s="310"/>
      <c r="C121" s="39"/>
      <c r="D121" s="312"/>
      <c r="E121" s="41"/>
      <c r="F121" s="312"/>
      <c r="G121" s="39"/>
      <c r="H121" s="312"/>
      <c r="I121" s="41"/>
      <c r="J121" s="312"/>
      <c r="K121" s="39"/>
      <c r="L121" s="312"/>
      <c r="M121" s="41"/>
      <c r="N121" s="312"/>
      <c r="O121" s="39"/>
      <c r="P121" s="312"/>
      <c r="Q121" s="41"/>
      <c r="R121" s="312"/>
      <c r="S121" s="39"/>
      <c r="T121" s="312"/>
      <c r="U121" s="41"/>
      <c r="V121" s="312"/>
      <c r="W121" s="39"/>
      <c r="X121" s="312"/>
      <c r="Y121" s="41"/>
      <c r="Z121" s="312"/>
      <c r="AA121" s="415"/>
      <c r="AB121" s="415"/>
    </row>
    <row r="122" spans="1:28" s="266" customFormat="1" ht="19.95" customHeight="1" outlineLevel="1" x14ac:dyDescent="0.25">
      <c r="A122" s="316"/>
      <c r="B122" s="272" t="s">
        <v>85</v>
      </c>
      <c r="C122" s="267"/>
      <c r="D122" s="322"/>
      <c r="E122" s="268"/>
      <c r="F122" s="322"/>
      <c r="G122" s="267"/>
      <c r="H122" s="322"/>
      <c r="I122" s="268"/>
      <c r="J122" s="322"/>
      <c r="K122" s="267"/>
      <c r="L122" s="322"/>
      <c r="M122" s="268"/>
      <c r="N122" s="322"/>
      <c r="O122" s="267"/>
      <c r="P122" s="322"/>
      <c r="Q122" s="268"/>
      <c r="R122" s="322"/>
      <c r="S122" s="267"/>
      <c r="T122" s="322"/>
      <c r="U122" s="268"/>
      <c r="V122" s="322"/>
      <c r="W122" s="267"/>
      <c r="X122" s="322"/>
      <c r="Y122" s="268"/>
      <c r="Z122" s="322"/>
      <c r="AA122" s="405"/>
      <c r="AB122" s="405"/>
    </row>
    <row r="123" spans="1:28" ht="19.5" customHeight="1" outlineLevel="1" x14ac:dyDescent="0.25">
      <c r="A123" s="315"/>
      <c r="B123" s="246" t="s">
        <v>172</v>
      </c>
      <c r="C123" s="49"/>
      <c r="D123" s="323"/>
      <c r="E123" s="51"/>
      <c r="F123" s="323"/>
      <c r="G123" s="49"/>
      <c r="H123" s="323"/>
      <c r="I123" s="51"/>
      <c r="J123" s="323"/>
      <c r="K123" s="49"/>
      <c r="L123" s="323"/>
      <c r="M123" s="51"/>
      <c r="N123" s="323"/>
      <c r="O123" s="49"/>
      <c r="P123" s="323"/>
      <c r="Q123" s="51"/>
      <c r="R123" s="323"/>
      <c r="S123" s="49"/>
      <c r="T123" s="323"/>
      <c r="U123" s="51"/>
      <c r="V123" s="323"/>
      <c r="W123" s="49"/>
      <c r="X123" s="323"/>
      <c r="Y123" s="51"/>
      <c r="Z123" s="323"/>
      <c r="AA123" s="406"/>
      <c r="AB123" s="406"/>
    </row>
    <row r="124" spans="1:28" ht="19.5" customHeight="1" outlineLevel="1" x14ac:dyDescent="0.25">
      <c r="A124" s="315"/>
      <c r="B124" s="246" t="s">
        <v>185</v>
      </c>
      <c r="C124" s="49"/>
      <c r="D124" s="323"/>
      <c r="E124" s="51"/>
      <c r="F124" s="323"/>
      <c r="G124" s="49"/>
      <c r="H124" s="323"/>
      <c r="I124" s="51"/>
      <c r="J124" s="323"/>
      <c r="K124" s="49"/>
      <c r="L124" s="323"/>
      <c r="M124" s="51"/>
      <c r="N124" s="323"/>
      <c r="O124" s="49"/>
      <c r="P124" s="323"/>
      <c r="Q124" s="51"/>
      <c r="R124" s="323"/>
      <c r="S124" s="49"/>
      <c r="T124" s="323"/>
      <c r="U124" s="51"/>
      <c r="V124" s="323"/>
      <c r="W124" s="49"/>
      <c r="X124" s="323"/>
      <c r="Y124" s="51"/>
      <c r="Z124" s="323"/>
      <c r="AA124" s="407">
        <f t="shared" si="2"/>
        <v>0</v>
      </c>
      <c r="AB124" s="406">
        <f t="shared" si="3"/>
        <v>0</v>
      </c>
    </row>
    <row r="125" spans="1:28" ht="19.5" customHeight="1" outlineLevel="1" x14ac:dyDescent="0.25">
      <c r="A125" s="315"/>
      <c r="B125" s="128" t="s">
        <v>170</v>
      </c>
      <c r="C125" s="49"/>
      <c r="D125" s="323"/>
      <c r="E125" s="51"/>
      <c r="F125" s="323"/>
      <c r="G125" s="49"/>
      <c r="H125" s="323"/>
      <c r="I125" s="51"/>
      <c r="J125" s="323"/>
      <c r="K125" s="49"/>
      <c r="L125" s="323"/>
      <c r="M125" s="51"/>
      <c r="N125" s="323"/>
      <c r="O125" s="49"/>
      <c r="P125" s="323"/>
      <c r="Q125" s="51"/>
      <c r="R125" s="323"/>
      <c r="S125" s="49"/>
      <c r="T125" s="323"/>
      <c r="U125" s="51"/>
      <c r="V125" s="323"/>
      <c r="W125" s="49"/>
      <c r="X125" s="323"/>
      <c r="Y125" s="51"/>
      <c r="Z125" s="323"/>
      <c r="AA125" s="407">
        <f t="shared" si="2"/>
        <v>0</v>
      </c>
      <c r="AB125" s="406">
        <f t="shared" si="3"/>
        <v>0</v>
      </c>
    </row>
    <row r="126" spans="1:28" ht="19.5" customHeight="1" outlineLevel="1" x14ac:dyDescent="0.25">
      <c r="A126" s="315"/>
      <c r="B126" s="129" t="s">
        <v>171</v>
      </c>
      <c r="C126" s="52"/>
      <c r="D126" s="324"/>
      <c r="E126" s="54"/>
      <c r="F126" s="324"/>
      <c r="G126" s="52"/>
      <c r="H126" s="324"/>
      <c r="I126" s="54"/>
      <c r="J126" s="324"/>
      <c r="K126" s="52"/>
      <c r="L126" s="324"/>
      <c r="M126" s="54"/>
      <c r="N126" s="324"/>
      <c r="O126" s="52"/>
      <c r="P126" s="324"/>
      <c r="Q126" s="54"/>
      <c r="R126" s="324"/>
      <c r="S126" s="52"/>
      <c r="T126" s="324"/>
      <c r="U126" s="54"/>
      <c r="V126" s="324"/>
      <c r="W126" s="52"/>
      <c r="X126" s="324"/>
      <c r="Y126" s="54"/>
      <c r="Z126" s="324"/>
      <c r="AA126" s="407">
        <f t="shared" si="2"/>
        <v>0</v>
      </c>
      <c r="AB126" s="406">
        <f t="shared" si="3"/>
        <v>0</v>
      </c>
    </row>
    <row r="127" spans="1:28" ht="19.5" customHeight="1" outlineLevel="1" x14ac:dyDescent="0.25">
      <c r="A127" s="315"/>
      <c r="B127" s="247" t="s">
        <v>12</v>
      </c>
      <c r="C127" s="52"/>
      <c r="D127" s="324"/>
      <c r="E127" s="54"/>
      <c r="F127" s="324"/>
      <c r="G127" s="52"/>
      <c r="H127" s="324"/>
      <c r="I127" s="54"/>
      <c r="J127" s="324"/>
      <c r="K127" s="52"/>
      <c r="L127" s="324"/>
      <c r="M127" s="54"/>
      <c r="N127" s="324"/>
      <c r="O127" s="52"/>
      <c r="P127" s="324"/>
      <c r="Q127" s="54"/>
      <c r="R127" s="324"/>
      <c r="S127" s="52"/>
      <c r="T127" s="324"/>
      <c r="U127" s="54"/>
      <c r="V127" s="324"/>
      <c r="W127" s="52"/>
      <c r="X127" s="324"/>
      <c r="Y127" s="54"/>
      <c r="Z127" s="324"/>
      <c r="AA127" s="407">
        <f t="shared" si="2"/>
        <v>0</v>
      </c>
      <c r="AB127" s="406">
        <f t="shared" si="3"/>
        <v>0</v>
      </c>
    </row>
    <row r="128" spans="1:28" ht="19.5" customHeight="1" outlineLevel="1" x14ac:dyDescent="0.25">
      <c r="A128" s="315"/>
      <c r="B128" s="398" t="s">
        <v>12</v>
      </c>
      <c r="C128" s="52"/>
      <c r="D128" s="324"/>
      <c r="E128" s="54"/>
      <c r="F128" s="324"/>
      <c r="G128" s="52"/>
      <c r="H128" s="324"/>
      <c r="I128" s="54"/>
      <c r="J128" s="324"/>
      <c r="K128" s="52"/>
      <c r="L128" s="324"/>
      <c r="M128" s="54"/>
      <c r="N128" s="324"/>
      <c r="O128" s="52"/>
      <c r="P128" s="324"/>
      <c r="Q128" s="54"/>
      <c r="R128" s="324"/>
      <c r="S128" s="52"/>
      <c r="T128" s="324"/>
      <c r="U128" s="54"/>
      <c r="V128" s="324"/>
      <c r="W128" s="52"/>
      <c r="X128" s="324"/>
      <c r="Y128" s="54"/>
      <c r="Z128" s="324"/>
      <c r="AA128" s="407">
        <f t="shared" si="2"/>
        <v>0</v>
      </c>
      <c r="AB128" s="406">
        <f t="shared" si="3"/>
        <v>0</v>
      </c>
    </row>
    <row r="129" spans="1:28" ht="26.25" customHeight="1" outlineLevel="1" x14ac:dyDescent="0.25">
      <c r="A129" s="315"/>
      <c r="B129" s="400"/>
      <c r="C129" s="39"/>
      <c r="D129" s="312"/>
      <c r="E129" s="41"/>
      <c r="F129" s="312"/>
      <c r="G129" s="39"/>
      <c r="H129" s="312"/>
      <c r="I129" s="41"/>
      <c r="J129" s="312"/>
      <c r="K129" s="39"/>
      <c r="L129" s="312"/>
      <c r="M129" s="41"/>
      <c r="N129" s="312"/>
      <c r="O129" s="39"/>
      <c r="P129" s="312"/>
      <c r="Q129" s="41"/>
      <c r="R129" s="312"/>
      <c r="S129" s="39"/>
      <c r="T129" s="312"/>
      <c r="U129" s="41"/>
      <c r="V129" s="312"/>
      <c r="W129" s="39"/>
      <c r="X129" s="312"/>
      <c r="Y129" s="41"/>
      <c r="Z129" s="312"/>
      <c r="AA129" s="415"/>
      <c r="AB129" s="415"/>
    </row>
    <row r="130" spans="1:28" ht="23.4" customHeight="1" outlineLevel="1" x14ac:dyDescent="0.25">
      <c r="A130" s="315"/>
      <c r="B130" s="401"/>
      <c r="C130" s="399"/>
      <c r="D130" s="312"/>
      <c r="E130" s="41"/>
      <c r="F130" s="312"/>
      <c r="G130" s="39"/>
      <c r="H130" s="312"/>
      <c r="I130" s="41"/>
      <c r="J130" s="312"/>
      <c r="K130" s="39"/>
      <c r="L130" s="312"/>
      <c r="M130" s="41"/>
      <c r="N130" s="312"/>
      <c r="O130" s="39"/>
      <c r="P130" s="312"/>
      <c r="Q130" s="41"/>
      <c r="R130" s="312"/>
      <c r="S130" s="39"/>
      <c r="T130" s="312"/>
      <c r="U130" s="41"/>
      <c r="V130" s="312"/>
      <c r="W130" s="39"/>
      <c r="X130" s="312"/>
      <c r="Y130" s="41"/>
      <c r="Z130" s="312"/>
      <c r="AA130" s="405"/>
      <c r="AB130" s="405"/>
    </row>
    <row r="131" spans="1:28" ht="37.5" customHeight="1" x14ac:dyDescent="0.25">
      <c r="A131" s="315"/>
      <c r="B131" s="58" t="s">
        <v>88</v>
      </c>
      <c r="C131" s="39"/>
      <c r="D131" s="312"/>
      <c r="E131" s="41"/>
      <c r="F131" s="312"/>
      <c r="G131" s="39"/>
      <c r="H131" s="312"/>
      <c r="I131" s="41"/>
      <c r="J131" s="312"/>
      <c r="K131" s="39"/>
      <c r="L131" s="312"/>
      <c r="M131" s="41"/>
      <c r="N131" s="312"/>
      <c r="O131" s="39"/>
      <c r="P131" s="312"/>
      <c r="Q131" s="41"/>
      <c r="R131" s="312"/>
      <c r="S131" s="39"/>
      <c r="T131" s="312"/>
      <c r="U131" s="41"/>
      <c r="V131" s="312"/>
      <c r="W131" s="39"/>
      <c r="X131" s="312"/>
      <c r="Y131" s="41"/>
      <c r="Z131" s="312"/>
      <c r="AA131" s="405"/>
      <c r="AB131" s="405"/>
    </row>
    <row r="132" spans="1:28" ht="28.8" customHeight="1" outlineLevel="1" x14ac:dyDescent="0.25">
      <c r="A132" s="315"/>
      <c r="B132" s="248" t="s">
        <v>135</v>
      </c>
      <c r="C132" s="39"/>
      <c r="D132" s="312"/>
      <c r="E132" s="41"/>
      <c r="F132" s="312"/>
      <c r="G132" s="39"/>
      <c r="H132" s="312"/>
      <c r="I132" s="41"/>
      <c r="J132" s="312"/>
      <c r="K132" s="39"/>
      <c r="L132" s="312"/>
      <c r="M132" s="41"/>
      <c r="N132" s="312"/>
      <c r="O132" s="39"/>
      <c r="P132" s="312"/>
      <c r="Q132" s="41"/>
      <c r="R132" s="312"/>
      <c r="S132" s="39"/>
      <c r="T132" s="312"/>
      <c r="U132" s="41"/>
      <c r="V132" s="312"/>
      <c r="W132" s="39"/>
      <c r="X132" s="312"/>
      <c r="Y132" s="41"/>
      <c r="Z132" s="312"/>
      <c r="AA132" s="405"/>
      <c r="AB132" s="405"/>
    </row>
    <row r="133" spans="1:28" ht="19.5" customHeight="1" outlineLevel="1" x14ac:dyDescent="0.25">
      <c r="A133" s="315"/>
      <c r="B133" s="417" t="s">
        <v>91</v>
      </c>
      <c r="C133" s="418"/>
      <c r="D133" s="419"/>
      <c r="E133" s="420"/>
      <c r="F133" s="419"/>
      <c r="G133" s="418"/>
      <c r="H133" s="419"/>
      <c r="I133" s="420"/>
      <c r="J133" s="419"/>
      <c r="K133" s="418"/>
      <c r="L133" s="419"/>
      <c r="M133" s="420"/>
      <c r="N133" s="419"/>
      <c r="O133" s="418"/>
      <c r="P133" s="419"/>
      <c r="Q133" s="420"/>
      <c r="R133" s="419"/>
      <c r="S133" s="418"/>
      <c r="T133" s="419"/>
      <c r="U133" s="420"/>
      <c r="V133" s="419"/>
      <c r="W133" s="418"/>
      <c r="X133" s="419"/>
      <c r="Y133" s="420"/>
      <c r="Z133" s="419"/>
      <c r="AA133" s="407">
        <f t="shared" ref="AA133:AA136" si="4">AVERAGE(Z133+X133+V133+T133+R133+P133+N133+L133+J133+H133+F133+D133)</f>
        <v>0</v>
      </c>
      <c r="AB133" s="407">
        <f t="shared" ref="AB133:AB143" si="5">SUM(Z133+X133+V133+T133+R133+P133+N133+L133+J133+H133+F133+D133)</f>
        <v>0</v>
      </c>
    </row>
    <row r="134" spans="1:28" ht="19.5" customHeight="1" outlineLevel="1" x14ac:dyDescent="0.25">
      <c r="A134" s="315"/>
      <c r="B134" s="128" t="s">
        <v>173</v>
      </c>
      <c r="C134" s="49"/>
      <c r="D134" s="323"/>
      <c r="E134" s="51"/>
      <c r="F134" s="323"/>
      <c r="G134" s="49"/>
      <c r="H134" s="323"/>
      <c r="I134" s="51"/>
      <c r="J134" s="323"/>
      <c r="K134" s="49"/>
      <c r="L134" s="323"/>
      <c r="M134" s="51"/>
      <c r="N134" s="323"/>
      <c r="O134" s="49"/>
      <c r="P134" s="323"/>
      <c r="Q134" s="51"/>
      <c r="R134" s="323"/>
      <c r="S134" s="49"/>
      <c r="T134" s="323"/>
      <c r="U134" s="51"/>
      <c r="V134" s="323"/>
      <c r="W134" s="49"/>
      <c r="X134" s="323"/>
      <c r="Y134" s="51"/>
      <c r="Z134" s="323"/>
      <c r="AA134" s="407">
        <f t="shared" si="4"/>
        <v>0</v>
      </c>
      <c r="AB134" s="406">
        <f t="shared" si="5"/>
        <v>0</v>
      </c>
    </row>
    <row r="135" spans="1:28" ht="19.5" customHeight="1" outlineLevel="1" x14ac:dyDescent="0.25">
      <c r="A135" s="315"/>
      <c r="B135" s="128" t="s">
        <v>173</v>
      </c>
      <c r="C135" s="49"/>
      <c r="D135" s="323"/>
      <c r="E135" s="51"/>
      <c r="F135" s="323"/>
      <c r="G135" s="49"/>
      <c r="H135" s="323"/>
      <c r="I135" s="51"/>
      <c r="J135" s="323"/>
      <c r="K135" s="49"/>
      <c r="L135" s="323"/>
      <c r="M135" s="51"/>
      <c r="N135" s="323"/>
      <c r="O135" s="49"/>
      <c r="P135" s="323"/>
      <c r="Q135" s="51"/>
      <c r="R135" s="323"/>
      <c r="S135" s="49"/>
      <c r="T135" s="323"/>
      <c r="U135" s="51"/>
      <c r="V135" s="323"/>
      <c r="W135" s="49"/>
      <c r="X135" s="323"/>
      <c r="Y135" s="51"/>
      <c r="Z135" s="323"/>
      <c r="AA135" s="407">
        <f t="shared" si="4"/>
        <v>0</v>
      </c>
      <c r="AB135" s="406">
        <f t="shared" si="5"/>
        <v>0</v>
      </c>
    </row>
    <row r="136" spans="1:28" ht="19.5" customHeight="1" outlineLevel="1" x14ac:dyDescent="0.25">
      <c r="A136" s="315"/>
      <c r="B136" s="129"/>
      <c r="C136" s="52"/>
      <c r="D136" s="324"/>
      <c r="E136" s="54"/>
      <c r="F136" s="324"/>
      <c r="G136" s="52"/>
      <c r="H136" s="324"/>
      <c r="I136" s="54"/>
      <c r="J136" s="324"/>
      <c r="K136" s="52"/>
      <c r="L136" s="324"/>
      <c r="M136" s="54"/>
      <c r="N136" s="324"/>
      <c r="O136" s="52"/>
      <c r="P136" s="324"/>
      <c r="Q136" s="54"/>
      <c r="R136" s="324"/>
      <c r="S136" s="52"/>
      <c r="T136" s="324"/>
      <c r="U136" s="54"/>
      <c r="V136" s="324"/>
      <c r="W136" s="52"/>
      <c r="X136" s="324"/>
      <c r="Y136" s="54"/>
      <c r="Z136" s="324"/>
      <c r="AA136" s="407">
        <f t="shared" si="4"/>
        <v>0</v>
      </c>
      <c r="AB136" s="406">
        <f t="shared" si="5"/>
        <v>0</v>
      </c>
    </row>
    <row r="137" spans="1:28" ht="19.5" customHeight="1" outlineLevel="1" x14ac:dyDescent="0.25">
      <c r="A137" s="315"/>
      <c r="B137" s="321"/>
      <c r="C137" s="39"/>
      <c r="D137" s="312"/>
      <c r="E137" s="41"/>
      <c r="F137" s="312"/>
      <c r="G137" s="39"/>
      <c r="H137" s="312"/>
      <c r="I137" s="41"/>
      <c r="J137" s="312"/>
      <c r="K137" s="39"/>
      <c r="L137" s="312"/>
      <c r="M137" s="41"/>
      <c r="N137" s="312"/>
      <c r="O137" s="39"/>
      <c r="P137" s="312"/>
      <c r="Q137" s="41"/>
      <c r="R137" s="312"/>
      <c r="S137" s="39"/>
      <c r="T137" s="312"/>
      <c r="U137" s="41"/>
      <c r="V137" s="312"/>
      <c r="W137" s="39"/>
      <c r="X137" s="312"/>
      <c r="Y137" s="41"/>
      <c r="Z137" s="312"/>
      <c r="AA137" s="405"/>
      <c r="AB137" s="415"/>
    </row>
    <row r="138" spans="1:28" ht="19.5" customHeight="1" outlineLevel="1" x14ac:dyDescent="0.25">
      <c r="A138" s="315"/>
      <c r="B138" s="321"/>
      <c r="C138" s="39"/>
      <c r="D138" s="312"/>
      <c r="E138" s="41"/>
      <c r="F138" s="312"/>
      <c r="G138" s="39"/>
      <c r="H138" s="312"/>
      <c r="I138" s="41"/>
      <c r="J138" s="312"/>
      <c r="K138" s="39"/>
      <c r="L138" s="312"/>
      <c r="M138" s="41"/>
      <c r="N138" s="312"/>
      <c r="O138" s="39"/>
      <c r="P138" s="312"/>
      <c r="Q138" s="41"/>
      <c r="R138" s="312"/>
      <c r="S138" s="39"/>
      <c r="T138" s="312"/>
      <c r="U138" s="41"/>
      <c r="V138" s="312"/>
      <c r="W138" s="39"/>
      <c r="X138" s="312"/>
      <c r="Y138" s="41"/>
      <c r="Z138" s="312"/>
      <c r="AA138" s="405"/>
      <c r="AB138" s="405"/>
    </row>
    <row r="139" spans="1:28" ht="19.5" customHeight="1" outlineLevel="1" x14ac:dyDescent="0.25">
      <c r="A139" s="315"/>
      <c r="B139" s="58" t="s">
        <v>97</v>
      </c>
      <c r="C139" s="39"/>
      <c r="D139" s="312"/>
      <c r="E139" s="41"/>
      <c r="F139" s="312"/>
      <c r="G139" s="39"/>
      <c r="H139" s="312"/>
      <c r="I139" s="41"/>
      <c r="J139" s="312"/>
      <c r="K139" s="39"/>
      <c r="L139" s="312"/>
      <c r="M139" s="41"/>
      <c r="N139" s="312"/>
      <c r="O139" s="39"/>
      <c r="P139" s="312"/>
      <c r="Q139" s="41"/>
      <c r="R139" s="312"/>
      <c r="S139" s="39"/>
      <c r="T139" s="312"/>
      <c r="U139" s="41"/>
      <c r="V139" s="312"/>
      <c r="W139" s="39"/>
      <c r="X139" s="312"/>
      <c r="Y139" s="41"/>
      <c r="Z139" s="312"/>
      <c r="AA139" s="405"/>
      <c r="AB139" s="405"/>
    </row>
    <row r="140" spans="1:28" ht="19.5" customHeight="1" outlineLevel="1" x14ac:dyDescent="0.25">
      <c r="A140" s="315"/>
      <c r="B140" s="321"/>
      <c r="C140" s="408"/>
      <c r="D140" s="409"/>
      <c r="E140" s="410"/>
      <c r="F140" s="409"/>
      <c r="G140" s="408"/>
      <c r="H140" s="409"/>
      <c r="I140" s="410"/>
      <c r="J140" s="409"/>
      <c r="K140" s="408"/>
      <c r="L140" s="409"/>
      <c r="M140" s="410"/>
      <c r="N140" s="409"/>
      <c r="O140" s="408"/>
      <c r="P140" s="409"/>
      <c r="Q140" s="410"/>
      <c r="R140" s="409"/>
      <c r="S140" s="408"/>
      <c r="T140" s="409"/>
      <c r="U140" s="410"/>
      <c r="V140" s="409"/>
      <c r="W140" s="408"/>
      <c r="X140" s="409"/>
      <c r="Y140" s="410"/>
      <c r="Z140" s="409"/>
      <c r="AA140" s="406"/>
      <c r="AB140" s="406"/>
    </row>
    <row r="141" spans="1:28" ht="19.5" customHeight="1" outlineLevel="1" x14ac:dyDescent="0.25">
      <c r="A141" s="315"/>
      <c r="B141" s="247" t="s">
        <v>246</v>
      </c>
      <c r="C141" s="411"/>
      <c r="D141" s="412"/>
      <c r="E141" s="413"/>
      <c r="F141" s="412"/>
      <c r="G141" s="411"/>
      <c r="H141" s="412"/>
      <c r="I141" s="413"/>
      <c r="J141" s="412"/>
      <c r="K141" s="411"/>
      <c r="L141" s="412"/>
      <c r="M141" s="413"/>
      <c r="N141" s="412"/>
      <c r="O141" s="411"/>
      <c r="P141" s="412"/>
      <c r="Q141" s="413"/>
      <c r="R141" s="412"/>
      <c r="S141" s="411"/>
      <c r="T141" s="412"/>
      <c r="U141" s="413"/>
      <c r="V141" s="412"/>
      <c r="W141" s="411"/>
      <c r="X141" s="412"/>
      <c r="Y141" s="413"/>
      <c r="Z141" s="412"/>
      <c r="AA141" s="407">
        <f t="shared" ref="AA141:AA143" si="6">AVERAGE(Z141+X141+V141+T141+R141+P141+N141+L141+J141+H141+F141+D141)</f>
        <v>0</v>
      </c>
      <c r="AB141" s="406">
        <f t="shared" si="5"/>
        <v>0</v>
      </c>
    </row>
    <row r="142" spans="1:28" ht="19.5" customHeight="1" outlineLevel="1" x14ac:dyDescent="0.25">
      <c r="A142" s="315"/>
      <c r="B142" s="247" t="s">
        <v>246</v>
      </c>
      <c r="C142" s="411"/>
      <c r="D142" s="412"/>
      <c r="E142" s="413"/>
      <c r="F142" s="412"/>
      <c r="G142" s="411"/>
      <c r="H142" s="412"/>
      <c r="I142" s="413"/>
      <c r="J142" s="412"/>
      <c r="K142" s="411"/>
      <c r="L142" s="412"/>
      <c r="M142" s="413"/>
      <c r="N142" s="412"/>
      <c r="O142" s="411"/>
      <c r="P142" s="412"/>
      <c r="Q142" s="413"/>
      <c r="R142" s="412"/>
      <c r="S142" s="411"/>
      <c r="T142" s="412"/>
      <c r="U142" s="413"/>
      <c r="V142" s="412"/>
      <c r="W142" s="411"/>
      <c r="X142" s="412"/>
      <c r="Y142" s="413"/>
      <c r="Z142" s="412"/>
      <c r="AA142" s="407">
        <f t="shared" si="6"/>
        <v>0</v>
      </c>
      <c r="AB142" s="406">
        <f t="shared" si="5"/>
        <v>0</v>
      </c>
    </row>
    <row r="143" spans="1:28" ht="19.5" customHeight="1" outlineLevel="1" x14ac:dyDescent="0.25">
      <c r="A143" s="315"/>
      <c r="B143" s="247" t="s">
        <v>246</v>
      </c>
      <c r="C143" s="411"/>
      <c r="D143" s="412"/>
      <c r="E143" s="413"/>
      <c r="F143" s="412"/>
      <c r="G143" s="411"/>
      <c r="H143" s="412"/>
      <c r="I143" s="413"/>
      <c r="J143" s="412"/>
      <c r="K143" s="411"/>
      <c r="L143" s="412"/>
      <c r="M143" s="413"/>
      <c r="N143" s="412"/>
      <c r="O143" s="411"/>
      <c r="P143" s="412"/>
      <c r="Q143" s="413"/>
      <c r="R143" s="412"/>
      <c r="S143" s="411"/>
      <c r="T143" s="412"/>
      <c r="U143" s="413"/>
      <c r="V143" s="412"/>
      <c r="W143" s="411"/>
      <c r="X143" s="412"/>
      <c r="Y143" s="413"/>
      <c r="Z143" s="412"/>
      <c r="AA143" s="407">
        <f t="shared" si="6"/>
        <v>0</v>
      </c>
      <c r="AB143" s="406">
        <f t="shared" si="5"/>
        <v>0</v>
      </c>
    </row>
    <row r="144" spans="1:28" ht="19.5" customHeight="1" outlineLevel="1" x14ac:dyDescent="0.25">
      <c r="A144" s="315"/>
      <c r="B144" s="321"/>
      <c r="C144" s="39"/>
      <c r="D144" s="312"/>
      <c r="E144" s="41"/>
      <c r="F144" s="312"/>
      <c r="G144" s="39"/>
      <c r="H144" s="312"/>
      <c r="I144" s="41"/>
      <c r="J144" s="312"/>
      <c r="K144" s="39"/>
      <c r="L144" s="312"/>
      <c r="M144" s="41"/>
      <c r="N144" s="312"/>
      <c r="O144" s="39"/>
      <c r="P144" s="312"/>
      <c r="Q144" s="41"/>
      <c r="R144" s="312"/>
      <c r="S144" s="39"/>
      <c r="T144" s="312"/>
      <c r="U144" s="41"/>
      <c r="V144" s="312"/>
      <c r="W144" s="39"/>
      <c r="X144" s="312"/>
      <c r="Y144" s="41"/>
      <c r="Z144" s="312"/>
      <c r="AA144" s="405"/>
      <c r="AB144" s="405"/>
    </row>
    <row r="145" spans="1:28" ht="15.75" customHeight="1" x14ac:dyDescent="0.25">
      <c r="B145" s="236"/>
      <c r="C145" s="39"/>
      <c r="D145" s="40"/>
      <c r="E145" s="41"/>
      <c r="F145" s="312"/>
      <c r="G145" s="39"/>
      <c r="H145" s="312"/>
      <c r="I145" s="41"/>
      <c r="J145" s="312"/>
      <c r="K145" s="39"/>
      <c r="L145" s="312"/>
      <c r="M145" s="41"/>
      <c r="N145" s="312"/>
      <c r="O145" s="39"/>
      <c r="P145" s="312"/>
      <c r="Q145" s="41"/>
      <c r="R145" s="312"/>
      <c r="S145" s="39"/>
      <c r="T145" s="312"/>
      <c r="U145" s="41"/>
      <c r="V145" s="312"/>
      <c r="W145" s="39"/>
      <c r="X145" s="312"/>
      <c r="Y145" s="41"/>
      <c r="Z145" s="312"/>
      <c r="AA145" s="405"/>
      <c r="AB145" s="405"/>
    </row>
    <row r="146" spans="1:28" s="252" customFormat="1" ht="19.95" customHeight="1" x14ac:dyDescent="0.25">
      <c r="A146" s="253"/>
      <c r="B146" s="250" t="s">
        <v>120</v>
      </c>
      <c r="C146" s="254">
        <f t="shared" ref="C146:Z146" si="7">SUM(C3:C17)</f>
        <v>0</v>
      </c>
      <c r="D146" s="251">
        <f t="shared" si="7"/>
        <v>0</v>
      </c>
      <c r="E146" s="255">
        <f t="shared" si="7"/>
        <v>0</v>
      </c>
      <c r="F146" s="251">
        <f t="shared" si="7"/>
        <v>0</v>
      </c>
      <c r="G146" s="254">
        <f t="shared" si="7"/>
        <v>0</v>
      </c>
      <c r="H146" s="251">
        <f t="shared" si="7"/>
        <v>0</v>
      </c>
      <c r="I146" s="255">
        <f t="shared" si="7"/>
        <v>0</v>
      </c>
      <c r="J146" s="251">
        <f t="shared" si="7"/>
        <v>0</v>
      </c>
      <c r="K146" s="254">
        <f t="shared" si="7"/>
        <v>0</v>
      </c>
      <c r="L146" s="251">
        <f t="shared" si="7"/>
        <v>0</v>
      </c>
      <c r="M146" s="255">
        <f t="shared" si="7"/>
        <v>0</v>
      </c>
      <c r="N146" s="251">
        <f t="shared" si="7"/>
        <v>0</v>
      </c>
      <c r="O146" s="254">
        <f t="shared" si="7"/>
        <v>0</v>
      </c>
      <c r="P146" s="251">
        <f t="shared" si="7"/>
        <v>0</v>
      </c>
      <c r="Q146" s="255">
        <f t="shared" si="7"/>
        <v>0</v>
      </c>
      <c r="R146" s="251">
        <f t="shared" si="7"/>
        <v>0</v>
      </c>
      <c r="S146" s="254">
        <f t="shared" si="7"/>
        <v>0</v>
      </c>
      <c r="T146" s="251">
        <f t="shared" si="7"/>
        <v>0</v>
      </c>
      <c r="U146" s="255">
        <f t="shared" si="7"/>
        <v>0</v>
      </c>
      <c r="V146" s="251">
        <f t="shared" si="7"/>
        <v>0</v>
      </c>
      <c r="W146" s="254">
        <f t="shared" si="7"/>
        <v>0</v>
      </c>
      <c r="X146" s="251">
        <f t="shared" si="7"/>
        <v>0</v>
      </c>
      <c r="Y146" s="255">
        <f t="shared" si="7"/>
        <v>0</v>
      </c>
      <c r="Z146" s="251">
        <f t="shared" si="7"/>
        <v>0</v>
      </c>
      <c r="AA146" s="440">
        <f>AVERAGE(Z146+X146+V146+T146+R146+P146+N146+L146+J146+H146+F146+D146)</f>
        <v>0</v>
      </c>
      <c r="AB146" s="440">
        <f>SUM(Z146+X146+V146+T146+R146+P146+N146+L146+J146+H146+F146+D146)</f>
        <v>0</v>
      </c>
    </row>
    <row r="147" spans="1:28" s="257" customFormat="1" ht="19.95" customHeight="1" x14ac:dyDescent="0.25">
      <c r="A147" s="258"/>
      <c r="B147" s="256" t="s">
        <v>155</v>
      </c>
      <c r="C147" s="259">
        <f t="shared" ref="C147:Z147" si="8">SUM(C33:C137)</f>
        <v>0</v>
      </c>
      <c r="D147" s="260">
        <f t="shared" si="8"/>
        <v>0</v>
      </c>
      <c r="E147" s="261">
        <f t="shared" si="8"/>
        <v>0</v>
      </c>
      <c r="F147" s="260">
        <f t="shared" si="8"/>
        <v>0</v>
      </c>
      <c r="G147" s="259">
        <f t="shared" si="8"/>
        <v>0</v>
      </c>
      <c r="H147" s="260">
        <f t="shared" si="8"/>
        <v>0</v>
      </c>
      <c r="I147" s="261">
        <f t="shared" si="8"/>
        <v>0</v>
      </c>
      <c r="J147" s="260">
        <f t="shared" si="8"/>
        <v>0</v>
      </c>
      <c r="K147" s="259">
        <f t="shared" si="8"/>
        <v>0</v>
      </c>
      <c r="L147" s="260">
        <f t="shared" si="8"/>
        <v>0</v>
      </c>
      <c r="M147" s="261">
        <f t="shared" si="8"/>
        <v>0</v>
      </c>
      <c r="N147" s="260">
        <f t="shared" si="8"/>
        <v>0</v>
      </c>
      <c r="O147" s="259">
        <f t="shared" si="8"/>
        <v>0</v>
      </c>
      <c r="P147" s="260">
        <f t="shared" si="8"/>
        <v>0</v>
      </c>
      <c r="Q147" s="261">
        <f t="shared" si="8"/>
        <v>0</v>
      </c>
      <c r="R147" s="260">
        <f t="shared" si="8"/>
        <v>0</v>
      </c>
      <c r="S147" s="259">
        <f t="shared" si="8"/>
        <v>0</v>
      </c>
      <c r="T147" s="260">
        <f t="shared" si="8"/>
        <v>0</v>
      </c>
      <c r="U147" s="261">
        <f t="shared" si="8"/>
        <v>0</v>
      </c>
      <c r="V147" s="260">
        <f t="shared" si="8"/>
        <v>0</v>
      </c>
      <c r="W147" s="259">
        <f t="shared" si="8"/>
        <v>0</v>
      </c>
      <c r="X147" s="260">
        <f t="shared" si="8"/>
        <v>0</v>
      </c>
      <c r="Y147" s="261">
        <f t="shared" si="8"/>
        <v>0</v>
      </c>
      <c r="Z147" s="260">
        <f t="shared" si="8"/>
        <v>0</v>
      </c>
      <c r="AA147" s="439">
        <f t="shared" ref="AA147:AA150" si="9">AVERAGE(Z147+X147+V147+T147+R147+P147+N147+L147+J147+H147+F147+D147)</f>
        <v>0</v>
      </c>
      <c r="AB147" s="439">
        <f t="shared" ref="AB147:AB150" si="10">SUM(Z147+X147+V147+T147+R147+P147+N147+L147+J147+H147+F147+D147)</f>
        <v>0</v>
      </c>
    </row>
    <row r="148" spans="1:28" s="239" customFormat="1" ht="19.95" customHeight="1" thickBot="1" x14ac:dyDescent="0.3">
      <c r="A148" s="317"/>
      <c r="B148" s="240" t="s">
        <v>137</v>
      </c>
      <c r="C148" s="241">
        <f>SUM(C141:C143)</f>
        <v>0</v>
      </c>
      <c r="D148" s="242">
        <f>SUM(D140:D143)</f>
        <v>0</v>
      </c>
      <c r="E148" s="414">
        <f t="shared" ref="E148" si="11">SUM(E141:E143)</f>
        <v>0</v>
      </c>
      <c r="F148" s="242">
        <f t="shared" ref="F148" si="12">SUM(F140:F143)</f>
        <v>0</v>
      </c>
      <c r="G148" s="241">
        <f t="shared" ref="G148" si="13">SUM(G141:G143)</f>
        <v>0</v>
      </c>
      <c r="H148" s="242">
        <f t="shared" ref="H148" si="14">SUM(H140:H143)</f>
        <v>0</v>
      </c>
      <c r="I148" s="414">
        <f t="shared" ref="I148" si="15">SUM(I141:I143)</f>
        <v>0</v>
      </c>
      <c r="J148" s="242">
        <f t="shared" ref="J148" si="16">SUM(J140:J143)</f>
        <v>0</v>
      </c>
      <c r="K148" s="241">
        <f t="shared" ref="K148" si="17">SUM(K141:K143)</f>
        <v>0</v>
      </c>
      <c r="L148" s="242">
        <f t="shared" ref="L148" si="18">SUM(L140:L143)</f>
        <v>0</v>
      </c>
      <c r="M148" s="414">
        <f t="shared" ref="M148" si="19">SUM(M141:M143)</f>
        <v>0</v>
      </c>
      <c r="N148" s="242">
        <f t="shared" ref="N148" si="20">SUM(N140:N143)</f>
        <v>0</v>
      </c>
      <c r="O148" s="241">
        <f t="shared" ref="O148" si="21">SUM(O141:O143)</f>
        <v>0</v>
      </c>
      <c r="P148" s="242">
        <f t="shared" ref="P148" si="22">SUM(P140:P143)</f>
        <v>0</v>
      </c>
      <c r="Q148" s="414">
        <f t="shared" ref="Q148" si="23">SUM(Q141:Q143)</f>
        <v>0</v>
      </c>
      <c r="R148" s="242">
        <f t="shared" ref="R148" si="24">SUM(R140:R143)</f>
        <v>0</v>
      </c>
      <c r="S148" s="241">
        <f t="shared" ref="S148" si="25">SUM(S141:S143)</f>
        <v>0</v>
      </c>
      <c r="T148" s="242">
        <f t="shared" ref="T148" si="26">SUM(T140:T143)</f>
        <v>0</v>
      </c>
      <c r="U148" s="414">
        <f t="shared" ref="U148" si="27">SUM(U141:U143)</f>
        <v>0</v>
      </c>
      <c r="V148" s="242">
        <f t="shared" ref="V148" si="28">SUM(V140:V143)</f>
        <v>0</v>
      </c>
      <c r="W148" s="241">
        <f t="shared" ref="W148" si="29">SUM(W141:W143)</f>
        <v>0</v>
      </c>
      <c r="X148" s="242">
        <f t="shared" ref="X148" si="30">SUM(X140:X143)</f>
        <v>0</v>
      </c>
      <c r="Y148" s="414">
        <f t="shared" ref="Y148" si="31">SUM(Y141:Y143)</f>
        <v>0</v>
      </c>
      <c r="Z148" s="242">
        <f t="shared" ref="Z148" si="32">SUM(Z140:Z143)</f>
        <v>0</v>
      </c>
      <c r="AA148" s="438">
        <f t="shared" si="9"/>
        <v>0</v>
      </c>
      <c r="AB148" s="438">
        <f t="shared" si="10"/>
        <v>0</v>
      </c>
    </row>
    <row r="149" spans="1:28" s="59" customFormat="1" ht="19.95" customHeight="1" thickTop="1" thickBot="1" x14ac:dyDescent="0.3">
      <c r="A149" s="237"/>
      <c r="B149" s="229" t="s">
        <v>121</v>
      </c>
      <c r="C149" s="230">
        <f t="shared" ref="C149:Z149" si="33">C147+C148</f>
        <v>0</v>
      </c>
      <c r="D149" s="231">
        <f t="shared" si="33"/>
        <v>0</v>
      </c>
      <c r="E149" s="230">
        <f t="shared" si="33"/>
        <v>0</v>
      </c>
      <c r="F149" s="231">
        <f t="shared" si="33"/>
        <v>0</v>
      </c>
      <c r="G149" s="230">
        <f t="shared" si="33"/>
        <v>0</v>
      </c>
      <c r="H149" s="231">
        <f t="shared" si="33"/>
        <v>0</v>
      </c>
      <c r="I149" s="230">
        <f t="shared" si="33"/>
        <v>0</v>
      </c>
      <c r="J149" s="231">
        <f t="shared" si="33"/>
        <v>0</v>
      </c>
      <c r="K149" s="230">
        <f t="shared" si="33"/>
        <v>0</v>
      </c>
      <c r="L149" s="231">
        <f t="shared" si="33"/>
        <v>0</v>
      </c>
      <c r="M149" s="230">
        <f t="shared" si="33"/>
        <v>0</v>
      </c>
      <c r="N149" s="231">
        <f t="shared" si="33"/>
        <v>0</v>
      </c>
      <c r="O149" s="230">
        <f t="shared" si="33"/>
        <v>0</v>
      </c>
      <c r="P149" s="231">
        <f t="shared" si="33"/>
        <v>0</v>
      </c>
      <c r="Q149" s="230">
        <f t="shared" si="33"/>
        <v>0</v>
      </c>
      <c r="R149" s="231">
        <f t="shared" si="33"/>
        <v>0</v>
      </c>
      <c r="S149" s="230">
        <f t="shared" si="33"/>
        <v>0</v>
      </c>
      <c r="T149" s="232">
        <f t="shared" si="33"/>
        <v>0</v>
      </c>
      <c r="U149" s="230">
        <f t="shared" si="33"/>
        <v>0</v>
      </c>
      <c r="V149" s="231">
        <f t="shared" si="33"/>
        <v>0</v>
      </c>
      <c r="W149" s="230">
        <f t="shared" si="33"/>
        <v>0</v>
      </c>
      <c r="X149" s="232">
        <f t="shared" si="33"/>
        <v>0</v>
      </c>
      <c r="Y149" s="230">
        <f t="shared" si="33"/>
        <v>0</v>
      </c>
      <c r="Z149" s="231">
        <f t="shared" si="33"/>
        <v>0</v>
      </c>
      <c r="AA149" s="437">
        <f t="shared" si="9"/>
        <v>0</v>
      </c>
      <c r="AB149" s="437">
        <f t="shared" si="10"/>
        <v>0</v>
      </c>
    </row>
    <row r="150" spans="1:28" s="60" customFormat="1" ht="30" customHeight="1" thickBot="1" x14ac:dyDescent="0.3">
      <c r="A150" s="238"/>
      <c r="B150" s="319" t="s">
        <v>203</v>
      </c>
      <c r="C150" s="233">
        <f t="shared" ref="C150:Z150" si="34">C146-C147-C148</f>
        <v>0</v>
      </c>
      <c r="D150" s="234">
        <f t="shared" si="34"/>
        <v>0</v>
      </c>
      <c r="E150" s="233">
        <f t="shared" si="34"/>
        <v>0</v>
      </c>
      <c r="F150" s="234">
        <f t="shared" si="34"/>
        <v>0</v>
      </c>
      <c r="G150" s="233">
        <f t="shared" si="34"/>
        <v>0</v>
      </c>
      <c r="H150" s="234">
        <f t="shared" si="34"/>
        <v>0</v>
      </c>
      <c r="I150" s="233">
        <f t="shared" si="34"/>
        <v>0</v>
      </c>
      <c r="J150" s="234">
        <f t="shared" si="34"/>
        <v>0</v>
      </c>
      <c r="K150" s="233">
        <f t="shared" si="34"/>
        <v>0</v>
      </c>
      <c r="L150" s="234">
        <f t="shared" si="34"/>
        <v>0</v>
      </c>
      <c r="M150" s="233">
        <f t="shared" si="34"/>
        <v>0</v>
      </c>
      <c r="N150" s="234">
        <f t="shared" si="34"/>
        <v>0</v>
      </c>
      <c r="O150" s="233">
        <f t="shared" si="34"/>
        <v>0</v>
      </c>
      <c r="P150" s="234">
        <f t="shared" si="34"/>
        <v>0</v>
      </c>
      <c r="Q150" s="233">
        <f t="shared" si="34"/>
        <v>0</v>
      </c>
      <c r="R150" s="234">
        <f t="shared" si="34"/>
        <v>0</v>
      </c>
      <c r="S150" s="233">
        <f t="shared" si="34"/>
        <v>0</v>
      </c>
      <c r="T150" s="235">
        <f t="shared" si="34"/>
        <v>0</v>
      </c>
      <c r="U150" s="233">
        <f t="shared" si="34"/>
        <v>0</v>
      </c>
      <c r="V150" s="234">
        <f t="shared" si="34"/>
        <v>0</v>
      </c>
      <c r="W150" s="233">
        <f t="shared" si="34"/>
        <v>0</v>
      </c>
      <c r="X150" s="235">
        <f t="shared" si="34"/>
        <v>0</v>
      </c>
      <c r="Y150" s="233">
        <f t="shared" si="34"/>
        <v>0</v>
      </c>
      <c r="Z150" s="234">
        <f t="shared" si="34"/>
        <v>0</v>
      </c>
      <c r="AA150" s="436">
        <f t="shared" si="9"/>
        <v>0</v>
      </c>
      <c r="AB150" s="436">
        <f t="shared" si="10"/>
        <v>0</v>
      </c>
    </row>
    <row r="151" spans="1:28" s="46" customFormat="1" ht="67.8" customHeight="1" thickTop="1" thickBot="1" x14ac:dyDescent="0.3">
      <c r="A151" s="236"/>
      <c r="B151" s="161"/>
      <c r="C151" s="42" t="s">
        <v>154</v>
      </c>
      <c r="D151" s="47" t="s">
        <v>156</v>
      </c>
      <c r="E151" s="43" t="s">
        <v>154</v>
      </c>
      <c r="F151" s="47" t="s">
        <v>156</v>
      </c>
      <c r="G151" s="42" t="s">
        <v>154</v>
      </c>
      <c r="H151" s="47" t="s">
        <v>156</v>
      </c>
      <c r="I151" s="43" t="s">
        <v>154</v>
      </c>
      <c r="J151" s="47" t="s">
        <v>156</v>
      </c>
      <c r="K151" s="42" t="s">
        <v>154</v>
      </c>
      <c r="L151" s="47" t="s">
        <v>156</v>
      </c>
      <c r="M151" s="43" t="s">
        <v>154</v>
      </c>
      <c r="N151" s="47" t="s">
        <v>156</v>
      </c>
      <c r="O151" s="42" t="s">
        <v>154</v>
      </c>
      <c r="P151" s="47" t="s">
        <v>156</v>
      </c>
      <c r="Q151" s="43" t="s">
        <v>154</v>
      </c>
      <c r="R151" s="47" t="s">
        <v>156</v>
      </c>
      <c r="S151" s="42" t="s">
        <v>154</v>
      </c>
      <c r="T151" s="47" t="s">
        <v>156</v>
      </c>
      <c r="U151" s="43" t="s">
        <v>154</v>
      </c>
      <c r="V151" s="47" t="s">
        <v>156</v>
      </c>
      <c r="W151" s="42" t="s">
        <v>154</v>
      </c>
      <c r="X151" s="47" t="s">
        <v>156</v>
      </c>
      <c r="Y151" s="43" t="s">
        <v>154</v>
      </c>
      <c r="Z151" s="47" t="s">
        <v>156</v>
      </c>
      <c r="AA151" s="405"/>
      <c r="AB151" s="405"/>
    </row>
    <row r="152" spans="1:28" s="46" customFormat="1" ht="22.2" customHeight="1" thickBot="1" x14ac:dyDescent="0.3">
      <c r="A152" s="236"/>
      <c r="B152" s="161"/>
      <c r="C152" s="492" t="str">
        <f>C2</f>
        <v>Inscrire le mois concerné</v>
      </c>
      <c r="D152" s="492"/>
      <c r="E152" s="491" t="str">
        <f>E2</f>
        <v>Inscrire le mois concerné</v>
      </c>
      <c r="F152" s="491"/>
      <c r="G152" s="492" t="str">
        <f>G2</f>
        <v>Inscrire le mois concerné</v>
      </c>
      <c r="H152" s="492"/>
      <c r="I152" s="491" t="str">
        <f>I2</f>
        <v>Inscrire le mois concerné</v>
      </c>
      <c r="J152" s="491"/>
      <c r="K152" s="492" t="str">
        <f>K2</f>
        <v>Inscrire le mois concerné</v>
      </c>
      <c r="L152" s="492"/>
      <c r="M152" s="491" t="str">
        <f>M2</f>
        <v>Inscrire le mois concerné</v>
      </c>
      <c r="N152" s="491"/>
      <c r="O152" s="492" t="str">
        <f>O2</f>
        <v>Inscrire le mois concerné</v>
      </c>
      <c r="P152" s="492"/>
      <c r="Q152" s="491" t="str">
        <f>Q2</f>
        <v>Inscrire le mois concerné</v>
      </c>
      <c r="R152" s="491"/>
      <c r="S152" s="492" t="str">
        <f>S2</f>
        <v>Inscrire le mois concerné</v>
      </c>
      <c r="T152" s="492"/>
      <c r="U152" s="491" t="str">
        <f>U2</f>
        <v>Inscrire le mois concerné</v>
      </c>
      <c r="V152" s="491"/>
      <c r="W152" s="492" t="str">
        <f>W2</f>
        <v>Inscrire le mois concerné</v>
      </c>
      <c r="X152" s="492"/>
      <c r="Y152" s="491" t="str">
        <f>Y2</f>
        <v>Inscrire le mois concerné</v>
      </c>
      <c r="Z152" s="491"/>
      <c r="AA152" s="405"/>
      <c r="AB152" s="405"/>
    </row>
    <row r="153" spans="1:28" s="61" customFormat="1" ht="30" customHeight="1" thickBot="1" x14ac:dyDescent="0.3">
      <c r="A153" s="318"/>
      <c r="B153" s="243" t="s">
        <v>204</v>
      </c>
      <c r="C153" s="62">
        <f t="shared" ref="C153:Z153" si="35">SUM(C21:C29)</f>
        <v>0</v>
      </c>
      <c r="D153" s="63">
        <f t="shared" si="35"/>
        <v>0</v>
      </c>
      <c r="E153" s="62">
        <f t="shared" si="35"/>
        <v>0</v>
      </c>
      <c r="F153" s="63">
        <f t="shared" si="35"/>
        <v>0</v>
      </c>
      <c r="G153" s="62">
        <f t="shared" si="35"/>
        <v>0</v>
      </c>
      <c r="H153" s="63">
        <f t="shared" si="35"/>
        <v>0</v>
      </c>
      <c r="I153" s="62">
        <f t="shared" si="35"/>
        <v>0</v>
      </c>
      <c r="J153" s="63">
        <f t="shared" si="35"/>
        <v>0</v>
      </c>
      <c r="K153" s="62">
        <f t="shared" si="35"/>
        <v>0</v>
      </c>
      <c r="L153" s="63">
        <f t="shared" si="35"/>
        <v>0</v>
      </c>
      <c r="M153" s="62">
        <f t="shared" si="35"/>
        <v>0</v>
      </c>
      <c r="N153" s="63">
        <f t="shared" si="35"/>
        <v>0</v>
      </c>
      <c r="O153" s="62">
        <f t="shared" si="35"/>
        <v>0</v>
      </c>
      <c r="P153" s="63">
        <f t="shared" si="35"/>
        <v>0</v>
      </c>
      <c r="Q153" s="62">
        <f t="shared" si="35"/>
        <v>0</v>
      </c>
      <c r="R153" s="63">
        <f t="shared" si="35"/>
        <v>0</v>
      </c>
      <c r="S153" s="62">
        <f t="shared" si="35"/>
        <v>0</v>
      </c>
      <c r="T153" s="63">
        <f t="shared" si="35"/>
        <v>0</v>
      </c>
      <c r="U153" s="62">
        <f t="shared" si="35"/>
        <v>0</v>
      </c>
      <c r="V153" s="63">
        <f t="shared" si="35"/>
        <v>0</v>
      </c>
      <c r="W153" s="62">
        <f t="shared" si="35"/>
        <v>0</v>
      </c>
      <c r="X153" s="63">
        <f t="shared" si="35"/>
        <v>0</v>
      </c>
      <c r="Y153" s="62">
        <f t="shared" si="35"/>
        <v>0</v>
      </c>
      <c r="Z153" s="63">
        <f t="shared" si="35"/>
        <v>0</v>
      </c>
      <c r="AA153" s="435">
        <f t="shared" ref="AA153" si="36">AVERAGE(Z153+X153+V153+T153+R153+P153+N153+L153+J153+H153+F153+D153)</f>
        <v>0</v>
      </c>
      <c r="AB153" s="435">
        <f t="shared" ref="AB153" si="37">SUM(Z153+X153+V153+T153+R153+P153+N153+L153+J153+H153+F153+D153)</f>
        <v>0</v>
      </c>
    </row>
    <row r="154" spans="1:28" ht="48" customHeight="1" x14ac:dyDescent="0.25">
      <c r="AA154" s="403" t="s">
        <v>247</v>
      </c>
      <c r="AB154" s="404" t="s">
        <v>245</v>
      </c>
    </row>
  </sheetData>
  <mergeCells count="25">
    <mergeCell ref="U152:V152"/>
    <mergeCell ref="W152:X152"/>
    <mergeCell ref="Y152:Z152"/>
    <mergeCell ref="Y2:Z2"/>
    <mergeCell ref="C152:D152"/>
    <mergeCell ref="E152:F152"/>
    <mergeCell ref="G152:H152"/>
    <mergeCell ref="I152:J152"/>
    <mergeCell ref="K152:L152"/>
    <mergeCell ref="M152:N152"/>
    <mergeCell ref="O152:P152"/>
    <mergeCell ref="Q152:R152"/>
    <mergeCell ref="S152:T152"/>
    <mergeCell ref="M2:N2"/>
    <mergeCell ref="O2:P2"/>
    <mergeCell ref="Q2:R2"/>
    <mergeCell ref="S2:T2"/>
    <mergeCell ref="U2:V2"/>
    <mergeCell ref="W2:X2"/>
    <mergeCell ref="A1:B2"/>
    <mergeCell ref="C2:D2"/>
    <mergeCell ref="E2:F2"/>
    <mergeCell ref="G2:H2"/>
    <mergeCell ref="I2:J2"/>
    <mergeCell ref="K2:L2"/>
  </mergeCells>
  <conditionalFormatting sqref="C150:Z150">
    <cfRule type="cellIs" dxfId="0" priority="1" operator="lessThan">
      <formula>0</formula>
    </cfRule>
  </conditionalFormatting>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D873B-D178-474F-B77A-553E2B89C640}">
  <dimension ref="B3:I45"/>
  <sheetViews>
    <sheetView workbookViewId="0">
      <selection activeCell="F45" sqref="F45"/>
    </sheetView>
  </sheetViews>
  <sheetFormatPr baseColWidth="10" defaultRowHeight="13.2" x14ac:dyDescent="0.25"/>
  <cols>
    <col min="6" max="6" width="51.6640625" customWidth="1"/>
    <col min="7" max="7" width="17.77734375" customWidth="1"/>
  </cols>
  <sheetData>
    <row r="3" spans="2:9" ht="13.8" thickBot="1" x14ac:dyDescent="0.3">
      <c r="B3" s="330"/>
      <c r="C3" s="330"/>
      <c r="D3" s="330"/>
      <c r="E3" s="330"/>
      <c r="F3" s="330"/>
      <c r="G3" s="330"/>
      <c r="H3" s="330"/>
    </row>
    <row r="4" spans="2:9" ht="21" thickTop="1" x14ac:dyDescent="0.35">
      <c r="B4" s="331" t="s">
        <v>207</v>
      </c>
      <c r="C4" s="332"/>
      <c r="D4" s="332"/>
      <c r="E4" s="333"/>
      <c r="F4" s="332"/>
      <c r="G4" s="333"/>
      <c r="H4" s="334"/>
    </row>
    <row r="5" spans="2:9" ht="15" x14ac:dyDescent="0.25">
      <c r="B5" s="335"/>
      <c r="C5" s="336"/>
      <c r="D5" s="336"/>
      <c r="E5" s="337"/>
      <c r="F5" s="336"/>
      <c r="G5" s="337"/>
      <c r="H5" s="338"/>
    </row>
    <row r="6" spans="2:9" ht="15" x14ac:dyDescent="0.25">
      <c r="B6" s="335" t="s">
        <v>208</v>
      </c>
      <c r="C6" s="336"/>
      <c r="D6" s="336"/>
      <c r="E6" s="337"/>
      <c r="F6" s="336"/>
      <c r="G6" s="337"/>
      <c r="H6" s="338"/>
    </row>
    <row r="7" spans="2:9" ht="15.6" thickBot="1" x14ac:dyDescent="0.3">
      <c r="B7" s="339"/>
      <c r="C7" s="340"/>
      <c r="D7" s="340"/>
      <c r="E7" s="341"/>
      <c r="F7" s="340"/>
      <c r="G7" s="341"/>
      <c r="H7" s="342"/>
    </row>
    <row r="8" spans="2:9" ht="14.4" thickTop="1" thickBot="1" x14ac:dyDescent="0.3">
      <c r="B8" s="330"/>
      <c r="C8" s="330"/>
      <c r="D8" s="330"/>
      <c r="E8" s="330"/>
      <c r="F8" s="330"/>
      <c r="G8" s="330"/>
      <c r="H8" s="330"/>
    </row>
    <row r="9" spans="2:9" ht="15.6" thickBot="1" x14ac:dyDescent="0.3">
      <c r="B9" s="336" t="s">
        <v>209</v>
      </c>
      <c r="C9" s="330"/>
      <c r="D9" s="330"/>
      <c r="E9" s="330"/>
      <c r="F9" s="330"/>
      <c r="G9" s="343">
        <v>0</v>
      </c>
      <c r="H9" s="344" t="s">
        <v>210</v>
      </c>
    </row>
    <row r="10" spans="2:9" ht="15" x14ac:dyDescent="0.25">
      <c r="B10" s="336" t="s">
        <v>211</v>
      </c>
      <c r="C10" s="330"/>
      <c r="D10" s="330"/>
      <c r="E10" s="330"/>
      <c r="F10" s="330"/>
      <c r="G10" s="345">
        <f>G9*H10</f>
        <v>0</v>
      </c>
      <c r="H10" s="346">
        <v>0.2</v>
      </c>
    </row>
    <row r="11" spans="2:9" ht="15" x14ac:dyDescent="0.25">
      <c r="B11" s="347" t="s">
        <v>212</v>
      </c>
      <c r="C11" s="347"/>
      <c r="D11" s="347"/>
      <c r="E11" s="347"/>
      <c r="F11" s="347"/>
      <c r="G11" s="348">
        <f>G9*H11</f>
        <v>0</v>
      </c>
      <c r="H11" s="349">
        <v>0.05</v>
      </c>
    </row>
    <row r="12" spans="2:9" ht="15" x14ac:dyDescent="0.25">
      <c r="B12" s="330"/>
      <c r="D12" s="350" t="s">
        <v>213</v>
      </c>
      <c r="E12" s="351" t="s">
        <v>214</v>
      </c>
      <c r="F12" s="330"/>
      <c r="G12" s="345"/>
      <c r="H12" s="352"/>
    </row>
    <row r="13" spans="2:9" ht="15" x14ac:dyDescent="0.25">
      <c r="B13" s="330"/>
      <c r="C13" s="330"/>
      <c r="D13" s="330"/>
      <c r="E13" s="330"/>
      <c r="F13" s="330"/>
      <c r="G13" s="345"/>
      <c r="H13" s="330"/>
    </row>
    <row r="14" spans="2:9" ht="15" x14ac:dyDescent="0.25">
      <c r="B14" s="336" t="s">
        <v>215</v>
      </c>
      <c r="C14" s="330"/>
      <c r="D14" s="330"/>
      <c r="E14" s="330"/>
      <c r="F14" s="330"/>
      <c r="G14" s="447">
        <f>'Budget mensuel'!E29</f>
        <v>0</v>
      </c>
      <c r="H14" s="336" t="s">
        <v>216</v>
      </c>
    </row>
    <row r="15" spans="2:9" ht="15" x14ac:dyDescent="0.25">
      <c r="B15" s="336" t="s">
        <v>217</v>
      </c>
      <c r="C15" s="330"/>
      <c r="D15" s="330"/>
      <c r="E15" s="330"/>
      <c r="F15" s="330"/>
      <c r="G15" s="447">
        <f>G14*12</f>
        <v>0</v>
      </c>
      <c r="H15" s="330"/>
    </row>
    <row r="16" spans="2:9" ht="15" x14ac:dyDescent="0.25">
      <c r="B16" s="336" t="s">
        <v>218</v>
      </c>
      <c r="C16" s="330"/>
      <c r="D16" s="330"/>
      <c r="E16" s="330"/>
      <c r="F16" s="330"/>
      <c r="G16" s="448" t="e">
        <f>G10/G15</f>
        <v>#DIV/0!</v>
      </c>
      <c r="H16" s="336" t="s">
        <v>219</v>
      </c>
      <c r="I16" s="353"/>
    </row>
    <row r="17" spans="2:9" ht="15" x14ac:dyDescent="0.25">
      <c r="B17" s="354" t="s">
        <v>220</v>
      </c>
      <c r="C17" s="347"/>
      <c r="D17" s="347"/>
      <c r="E17" s="347"/>
      <c r="F17" s="347"/>
      <c r="G17" s="446" t="e">
        <f>G11/G15</f>
        <v>#DIV/0!</v>
      </c>
      <c r="H17" s="354" t="s">
        <v>219</v>
      </c>
      <c r="I17" s="353"/>
    </row>
    <row r="21" spans="2:9" ht="16.8" x14ac:dyDescent="0.3">
      <c r="B21" s="444" t="s">
        <v>221</v>
      </c>
      <c r="C21" s="330"/>
      <c r="D21" s="330"/>
      <c r="E21" s="330"/>
      <c r="F21" s="330"/>
      <c r="G21" s="330" t="s">
        <v>222</v>
      </c>
    </row>
    <row r="22" spans="2:9" ht="13.8" thickBot="1" x14ac:dyDescent="0.3">
      <c r="B22" s="330"/>
      <c r="C22" s="330"/>
      <c r="D22" s="330"/>
      <c r="E22" s="330"/>
      <c r="F22" s="330"/>
      <c r="G22" s="330"/>
    </row>
    <row r="23" spans="2:9" ht="16.2" thickTop="1" thickBot="1" x14ac:dyDescent="0.3">
      <c r="B23" s="336" t="s">
        <v>223</v>
      </c>
      <c r="C23" s="330"/>
      <c r="D23" s="330"/>
      <c r="E23" s="330"/>
      <c r="F23" s="330"/>
      <c r="G23" s="355"/>
    </row>
    <row r="24" spans="2:9" ht="16.2" thickTop="1" thickBot="1" x14ac:dyDescent="0.3">
      <c r="B24" s="336" t="s">
        <v>224</v>
      </c>
      <c r="C24" s="330"/>
      <c r="D24" s="330"/>
      <c r="E24" s="330"/>
      <c r="F24" s="330"/>
      <c r="G24" s="355"/>
    </row>
    <row r="25" spans="2:9" ht="16.2" thickTop="1" thickBot="1" x14ac:dyDescent="0.3">
      <c r="B25" s="330"/>
      <c r="C25" s="330"/>
      <c r="D25" s="330"/>
      <c r="E25" s="330"/>
      <c r="F25" s="330"/>
      <c r="G25" s="337"/>
    </row>
    <row r="26" spans="2:9" ht="16.2" thickTop="1" thickBot="1" x14ac:dyDescent="0.3">
      <c r="B26" s="336" t="s">
        <v>256</v>
      </c>
      <c r="C26" s="330"/>
      <c r="D26" s="330"/>
      <c r="E26" s="330"/>
      <c r="F26" s="330"/>
      <c r="G26" s="355"/>
    </row>
    <row r="27" spans="2:9" ht="14.4" thickTop="1" thickBot="1" x14ac:dyDescent="0.3">
      <c r="B27" s="330"/>
      <c r="C27" s="330"/>
      <c r="D27" s="330"/>
      <c r="E27" s="330"/>
      <c r="F27" s="330"/>
      <c r="G27" s="330"/>
    </row>
    <row r="28" spans="2:9" ht="15.6" thickBot="1" x14ac:dyDescent="0.3">
      <c r="B28" s="336" t="s">
        <v>225</v>
      </c>
      <c r="C28" s="330"/>
      <c r="D28" s="330" t="s">
        <v>226</v>
      </c>
      <c r="E28" s="330"/>
      <c r="F28" s="330"/>
      <c r="G28" s="343"/>
    </row>
    <row r="29" spans="2:9" ht="15.6" thickBot="1" x14ac:dyDescent="0.3">
      <c r="B29" s="336" t="s">
        <v>227</v>
      </c>
      <c r="C29" s="330"/>
      <c r="D29" s="330" t="s">
        <v>226</v>
      </c>
      <c r="E29" s="330"/>
      <c r="F29" s="330"/>
      <c r="G29" s="343"/>
    </row>
    <row r="30" spans="2:9" ht="15.6" thickBot="1" x14ac:dyDescent="0.3">
      <c r="B30" s="336" t="s">
        <v>228</v>
      </c>
      <c r="C30" s="330"/>
      <c r="D30" s="330" t="s">
        <v>226</v>
      </c>
      <c r="E30" s="330"/>
      <c r="F30" s="330"/>
      <c r="G30" s="356"/>
    </row>
    <row r="31" spans="2:9" ht="13.8" thickBot="1" x14ac:dyDescent="0.3">
      <c r="B31" s="330"/>
      <c r="C31" s="330"/>
      <c r="D31" s="330"/>
      <c r="E31" s="330"/>
      <c r="F31" s="330"/>
      <c r="G31" s="330"/>
    </row>
    <row r="32" spans="2:9" ht="18.600000000000001" thickTop="1" thickBot="1" x14ac:dyDescent="0.35">
      <c r="B32" s="330"/>
      <c r="C32" s="330"/>
      <c r="D32" s="330"/>
      <c r="E32" s="330"/>
      <c r="F32" s="445" t="s">
        <v>229</v>
      </c>
      <c r="G32" s="357">
        <v>0</v>
      </c>
    </row>
    <row r="33" spans="2:7" ht="13.8" thickTop="1" x14ac:dyDescent="0.25">
      <c r="B33" s="330"/>
      <c r="C33" s="330"/>
      <c r="D33" s="330"/>
      <c r="E33" s="330"/>
      <c r="F33" s="330"/>
      <c r="G33" s="330"/>
    </row>
    <row r="35" spans="2:7" ht="17.399999999999999" thickBot="1" x14ac:dyDescent="0.35">
      <c r="B35" s="444" t="s">
        <v>230</v>
      </c>
      <c r="C35" s="330"/>
      <c r="D35" s="330"/>
      <c r="E35" s="330"/>
      <c r="F35" s="330"/>
      <c r="G35" s="330"/>
    </row>
    <row r="36" spans="2:7" ht="15.6" thickBot="1" x14ac:dyDescent="0.3">
      <c r="B36" s="330"/>
      <c r="C36" s="336" t="s">
        <v>231</v>
      </c>
      <c r="D36" s="330"/>
      <c r="E36" s="330"/>
      <c r="F36" s="330"/>
      <c r="G36" s="343"/>
    </row>
    <row r="37" spans="2:7" ht="15.6" thickBot="1" x14ac:dyDescent="0.3">
      <c r="B37" s="330"/>
      <c r="C37" s="336" t="s">
        <v>232</v>
      </c>
      <c r="D37" s="330"/>
      <c r="E37" s="330"/>
      <c r="F37" s="330"/>
      <c r="G37" s="343"/>
    </row>
    <row r="38" spans="2:7" ht="15.6" thickBot="1" x14ac:dyDescent="0.3">
      <c r="B38" s="330"/>
      <c r="C38" s="336" t="s">
        <v>233</v>
      </c>
      <c r="D38" s="330"/>
      <c r="E38" s="330"/>
      <c r="F38" s="330"/>
      <c r="G38" s="343"/>
    </row>
    <row r="39" spans="2:7" ht="15.6" thickBot="1" x14ac:dyDescent="0.3">
      <c r="B39" s="330"/>
      <c r="C39" s="330"/>
      <c r="D39" s="330"/>
      <c r="E39" s="330"/>
      <c r="F39" s="330"/>
      <c r="G39" s="337"/>
    </row>
    <row r="40" spans="2:7" ht="15.6" thickBot="1" x14ac:dyDescent="0.3">
      <c r="B40" s="330"/>
      <c r="C40" s="450" t="s">
        <v>260</v>
      </c>
      <c r="D40" s="330"/>
      <c r="E40" s="330"/>
      <c r="F40" s="330"/>
      <c r="G40" s="343"/>
    </row>
    <row r="41" spans="2:7" ht="15.6" thickBot="1" x14ac:dyDescent="0.3">
      <c r="B41" s="336" t="s">
        <v>234</v>
      </c>
      <c r="C41" s="358"/>
      <c r="D41" s="358"/>
      <c r="E41" s="359"/>
      <c r="F41" s="330"/>
      <c r="G41" s="443"/>
    </row>
    <row r="42" spans="2:7" ht="15.6" thickBot="1" x14ac:dyDescent="0.3">
      <c r="B42" s="336" t="s">
        <v>234</v>
      </c>
      <c r="C42" s="360"/>
      <c r="D42" s="360"/>
      <c r="E42" s="361"/>
      <c r="F42" s="330"/>
      <c r="G42" s="443"/>
    </row>
    <row r="43" spans="2:7" ht="13.8" thickBot="1" x14ac:dyDescent="0.3">
      <c r="B43" s="330"/>
      <c r="C43" s="330"/>
      <c r="D43" s="330"/>
      <c r="E43" s="330"/>
    </row>
    <row r="44" spans="2:7" ht="16.2" thickTop="1" thickBot="1" x14ac:dyDescent="0.3">
      <c r="F44" s="362" t="s">
        <v>235</v>
      </c>
      <c r="G44" s="355">
        <f>SUM(G36:G43)</f>
        <v>0</v>
      </c>
    </row>
    <row r="45" spans="2:7" ht="13.8" thickTop="1" x14ac:dyDescent="0.25"/>
  </sheetData>
  <hyperlinks>
    <hyperlink ref="E12" r:id="rId1" xr:uid="{9350CF2C-0F6F-4FC8-9A7F-5ACFCB4C7FBD}"/>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Instructions</vt:lpstr>
      <vt:lpstr>Bilan financier</vt:lpstr>
      <vt:lpstr>Budget mensuel</vt:lpstr>
      <vt:lpstr>Récapitulatif</vt:lpstr>
      <vt:lpstr>Suivi budget annuel</vt:lpstr>
      <vt:lpstr>Projet Maison ou condo</vt:lpstr>
      <vt:lpstr>'Budget mensuel'!Zone_d_impression</vt:lpstr>
      <vt:lpstr>Récapitulatif!Zone_d_impression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 Le Blanc</dc:creator>
  <cp:lastModifiedBy>Colombe Dewavrin</cp:lastModifiedBy>
  <cp:lastPrinted>2022-11-08T21:59:39Z</cp:lastPrinted>
  <dcterms:created xsi:type="dcterms:W3CDTF">2021-08-23T17:26:35Z</dcterms:created>
  <dcterms:modified xsi:type="dcterms:W3CDTF">2024-02-01T14:57:38Z</dcterms:modified>
</cp:coreProperties>
</file>