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optionconsommateurs.sharepoint.com/sites/Budgetaire/DocumentsConsultationsBudget/Outils/"/>
    </mc:Choice>
  </mc:AlternateContent>
  <xr:revisionPtr revIDLastSave="8" documentId="14_{7B4B133A-2496-4EC7-B4CC-AF98051FE5DF}" xr6:coauthVersionLast="47" xr6:coauthVersionMax="47" xr10:uidLastSave="{84FE417C-C915-4DE6-9690-E6FAE08549BA}"/>
  <bookViews>
    <workbookView xWindow="-108" yWindow="-108" windowWidth="23256" windowHeight="12456" tabRatio="881" firstSheet="3" activeTab="2" xr2:uid="{00000000-000D-0000-FFFF-FFFF00000000}"/>
  </bookViews>
  <sheets>
    <sheet name="Instructions" sheetId="7" r:id="rId1"/>
    <sheet name="Bilan financier" sheetId="3" r:id="rId2"/>
    <sheet name="Budget mensuel" sheetId="2" r:id="rId3"/>
    <sheet name="Récapitulatif" sheetId="4" r:id="rId4"/>
    <sheet name="Projet maison ou condo" sheetId="8" r:id="rId5"/>
    <sheet name="Suivi budget annuel" sheetId="9" r:id="rId6"/>
  </sheets>
  <definedNames>
    <definedName name="StartingBalance">#REF!</definedName>
    <definedName name="_xlnm.Print_Area" localSheetId="1">'Bilan financier'!$A$1:$J$58</definedName>
    <definedName name="_xlnm.Print_Area" localSheetId="2">'Budget mensuel'!$A$1:$F$157</definedName>
    <definedName name="_xlnm.Print_Area" localSheetId="3">Récapitulatif!$A$1:$L$59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8" l="1"/>
  <c r="G14" i="8" s="1"/>
  <c r="Z153" i="9"/>
  <c r="Y153" i="9"/>
  <c r="X153" i="9"/>
  <c r="W153" i="9"/>
  <c r="V153" i="9"/>
  <c r="U153" i="9"/>
  <c r="T153" i="9"/>
  <c r="S153" i="9"/>
  <c r="R153" i="9"/>
  <c r="Q153" i="9"/>
  <c r="P153" i="9"/>
  <c r="O153" i="9"/>
  <c r="N153" i="9"/>
  <c r="M153" i="9"/>
  <c r="L153" i="9"/>
  <c r="K153" i="9"/>
  <c r="J153" i="9"/>
  <c r="I153" i="9"/>
  <c r="H153" i="9"/>
  <c r="G153" i="9"/>
  <c r="F153" i="9"/>
  <c r="E153" i="9"/>
  <c r="D153" i="9"/>
  <c r="C153" i="9"/>
  <c r="Y152" i="9"/>
  <c r="W152" i="9"/>
  <c r="U152" i="9"/>
  <c r="S152" i="9"/>
  <c r="Q152" i="9"/>
  <c r="O152" i="9"/>
  <c r="M152" i="9"/>
  <c r="K152" i="9"/>
  <c r="I152" i="9"/>
  <c r="G152" i="9"/>
  <c r="E152" i="9"/>
  <c r="C152" i="9"/>
  <c r="Z148" i="9"/>
  <c r="Y148" i="9"/>
  <c r="X148" i="9"/>
  <c r="W148" i="9"/>
  <c r="V148" i="9"/>
  <c r="U148" i="9"/>
  <c r="T148" i="9"/>
  <c r="S148" i="9"/>
  <c r="R148" i="9"/>
  <c r="Q148" i="9"/>
  <c r="P148" i="9"/>
  <c r="O148" i="9"/>
  <c r="N148" i="9"/>
  <c r="M148" i="9"/>
  <c r="L148" i="9"/>
  <c r="K148" i="9"/>
  <c r="J148" i="9"/>
  <c r="I148" i="9"/>
  <c r="H148" i="9"/>
  <c r="G148" i="9"/>
  <c r="F148" i="9"/>
  <c r="E148" i="9"/>
  <c r="D148" i="9"/>
  <c r="C148" i="9"/>
  <c r="Z147" i="9"/>
  <c r="Y147" i="9"/>
  <c r="Y149" i="9" s="1"/>
  <c r="X147" i="9"/>
  <c r="W147" i="9"/>
  <c r="V147" i="9"/>
  <c r="V149" i="9" s="1"/>
  <c r="U147" i="9"/>
  <c r="U149" i="9" s="1"/>
  <c r="T147" i="9"/>
  <c r="T149" i="9" s="1"/>
  <c r="S147" i="9"/>
  <c r="S149" i="9" s="1"/>
  <c r="R147" i="9"/>
  <c r="R149" i="9" s="1"/>
  <c r="Q147" i="9"/>
  <c r="P147" i="9"/>
  <c r="P149" i="9" s="1"/>
  <c r="O147" i="9"/>
  <c r="O149" i="9" s="1"/>
  <c r="N147" i="9"/>
  <c r="M147" i="9"/>
  <c r="M149" i="9" s="1"/>
  <c r="L147" i="9"/>
  <c r="K147" i="9"/>
  <c r="J147" i="9"/>
  <c r="J149" i="9" s="1"/>
  <c r="I147" i="9"/>
  <c r="I149" i="9" s="1"/>
  <c r="H147" i="9"/>
  <c r="H149" i="9" s="1"/>
  <c r="G147" i="9"/>
  <c r="G149" i="9" s="1"/>
  <c r="F147" i="9"/>
  <c r="F149" i="9" s="1"/>
  <c r="E147" i="9"/>
  <c r="E149" i="9" s="1"/>
  <c r="D147" i="9"/>
  <c r="D149" i="9" s="1"/>
  <c r="C147" i="9"/>
  <c r="C149" i="9" s="1"/>
  <c r="Z146" i="9"/>
  <c r="Y146" i="9"/>
  <c r="X146" i="9"/>
  <c r="W146" i="9"/>
  <c r="V146" i="9"/>
  <c r="V150" i="9" s="1"/>
  <c r="U146" i="9"/>
  <c r="U150" i="9" s="1"/>
  <c r="T146" i="9"/>
  <c r="T150" i="9" s="1"/>
  <c r="S146" i="9"/>
  <c r="S150" i="9" s="1"/>
  <c r="R146" i="9"/>
  <c r="R150" i="9" s="1"/>
  <c r="Q146" i="9"/>
  <c r="Q150" i="9" s="1"/>
  <c r="P146" i="9"/>
  <c r="O146" i="9"/>
  <c r="N146" i="9"/>
  <c r="M146" i="9"/>
  <c r="L146" i="9"/>
  <c r="K146" i="9"/>
  <c r="J146" i="9"/>
  <c r="I146" i="9"/>
  <c r="I150" i="9" s="1"/>
  <c r="H146" i="9"/>
  <c r="H150" i="9" s="1"/>
  <c r="G146" i="9"/>
  <c r="F146" i="9"/>
  <c r="F150" i="9" s="1"/>
  <c r="E146" i="9"/>
  <c r="E150" i="9" s="1"/>
  <c r="D146" i="9"/>
  <c r="D150" i="9" s="1"/>
  <c r="C146" i="9"/>
  <c r="AB143" i="9"/>
  <c r="AA143" i="9"/>
  <c r="AB142" i="9"/>
  <c r="AA142" i="9"/>
  <c r="AB141" i="9"/>
  <c r="AA141" i="9"/>
  <c r="AB136" i="9"/>
  <c r="AA136" i="9"/>
  <c r="AB135" i="9"/>
  <c r="AA135" i="9"/>
  <c r="AB134" i="9"/>
  <c r="AA134" i="9"/>
  <c r="AB133" i="9"/>
  <c r="AA133" i="9"/>
  <c r="AB128" i="9"/>
  <c r="AA128" i="9"/>
  <c r="AB127" i="9"/>
  <c r="AA127" i="9"/>
  <c r="AB126" i="9"/>
  <c r="AA126" i="9"/>
  <c r="AB125" i="9"/>
  <c r="AA125" i="9"/>
  <c r="AB124" i="9"/>
  <c r="AA124" i="9"/>
  <c r="AB120" i="9"/>
  <c r="AA120" i="9"/>
  <c r="AB119" i="9"/>
  <c r="AA119" i="9"/>
  <c r="AB118" i="9"/>
  <c r="AA118" i="9"/>
  <c r="AB115" i="9"/>
  <c r="AA115" i="9"/>
  <c r="AB114" i="9"/>
  <c r="AA114" i="9"/>
  <c r="AB113" i="9"/>
  <c r="AA113" i="9"/>
  <c r="AB112" i="9"/>
  <c r="AA112" i="9"/>
  <c r="AB109" i="9"/>
  <c r="AA109" i="9"/>
  <c r="AB108" i="9"/>
  <c r="AA108" i="9"/>
  <c r="AB107" i="9"/>
  <c r="AA107" i="9"/>
  <c r="AB106" i="9"/>
  <c r="AA106" i="9"/>
  <c r="AB105" i="9"/>
  <c r="AA105" i="9"/>
  <c r="AB102" i="9"/>
  <c r="AA102" i="9"/>
  <c r="AB101" i="9"/>
  <c r="AA101" i="9"/>
  <c r="AB100" i="9"/>
  <c r="AA100" i="9"/>
  <c r="AB97" i="9"/>
  <c r="AA97" i="9"/>
  <c r="AB96" i="9"/>
  <c r="AA96" i="9"/>
  <c r="AB95" i="9"/>
  <c r="AA95" i="9"/>
  <c r="AB94" i="9"/>
  <c r="AA94" i="9"/>
  <c r="AB93" i="9"/>
  <c r="AA93" i="9"/>
  <c r="AB92" i="9"/>
  <c r="AA92" i="9"/>
  <c r="AB91" i="9"/>
  <c r="AA91" i="9"/>
  <c r="AB90" i="9"/>
  <c r="AA90" i="9"/>
  <c r="AB89" i="9"/>
  <c r="AA89" i="9"/>
  <c r="AB86" i="9"/>
  <c r="AA86" i="9"/>
  <c r="AB85" i="9"/>
  <c r="AA85" i="9"/>
  <c r="AB84" i="9"/>
  <c r="AA84" i="9"/>
  <c r="AB83" i="9"/>
  <c r="AA83" i="9"/>
  <c r="AB82" i="9"/>
  <c r="AA82" i="9"/>
  <c r="AB79" i="9"/>
  <c r="AA79" i="9"/>
  <c r="AB78" i="9"/>
  <c r="AA78" i="9"/>
  <c r="AB77" i="9"/>
  <c r="AA77" i="9"/>
  <c r="AB76" i="9"/>
  <c r="AA76" i="9"/>
  <c r="AB75" i="9"/>
  <c r="AA75" i="9"/>
  <c r="AB74" i="9"/>
  <c r="AA74" i="9"/>
  <c r="AB73" i="9"/>
  <c r="AA73" i="9"/>
  <c r="AB67" i="9"/>
  <c r="AA67" i="9"/>
  <c r="AB66" i="9"/>
  <c r="AA66" i="9"/>
  <c r="AB65" i="9"/>
  <c r="AA65" i="9"/>
  <c r="AB62" i="9"/>
  <c r="AA62" i="9"/>
  <c r="AB61" i="9"/>
  <c r="AA61" i="9"/>
  <c r="AB60" i="9"/>
  <c r="AA60" i="9"/>
  <c r="AB59" i="9"/>
  <c r="AA59" i="9"/>
  <c r="AB58" i="9"/>
  <c r="AA58" i="9"/>
  <c r="AB55" i="9"/>
  <c r="AA55" i="9"/>
  <c r="AB54" i="9"/>
  <c r="AA54" i="9"/>
  <c r="AB53" i="9"/>
  <c r="AA53" i="9"/>
  <c r="AB52" i="9"/>
  <c r="AA52" i="9"/>
  <c r="AB51" i="9"/>
  <c r="AA51" i="9"/>
  <c r="AB50" i="9"/>
  <c r="AA50" i="9"/>
  <c r="AB49" i="9"/>
  <c r="AA49" i="9"/>
  <c r="AB48" i="9"/>
  <c r="AA48" i="9"/>
  <c r="AB47" i="9"/>
  <c r="AA47" i="9"/>
  <c r="AB46" i="9"/>
  <c r="AA46" i="9"/>
  <c r="AB43" i="9"/>
  <c r="AA43" i="9"/>
  <c r="AB42" i="9"/>
  <c r="AA42" i="9"/>
  <c r="AB41" i="9"/>
  <c r="AA41" i="9"/>
  <c r="AB40" i="9"/>
  <c r="AA40" i="9"/>
  <c r="AB39" i="9"/>
  <c r="AA39" i="9"/>
  <c r="AB38" i="9"/>
  <c r="AA38" i="9"/>
  <c r="AB37" i="9"/>
  <c r="AA37" i="9"/>
  <c r="AB36" i="9"/>
  <c r="AA36" i="9"/>
  <c r="AB35" i="9"/>
  <c r="AA35" i="9"/>
  <c r="AB28" i="9"/>
  <c r="AA28" i="9"/>
  <c r="AB27" i="9"/>
  <c r="AA27" i="9"/>
  <c r="AB26" i="9"/>
  <c r="AA26" i="9"/>
  <c r="AB25" i="9"/>
  <c r="AA25" i="9"/>
  <c r="AB24" i="9"/>
  <c r="AA24" i="9"/>
  <c r="AB23" i="9"/>
  <c r="AA23" i="9"/>
  <c r="AB22" i="9"/>
  <c r="AA22" i="9"/>
  <c r="AB17" i="9"/>
  <c r="AA17" i="9"/>
  <c r="AB16" i="9"/>
  <c r="AA16" i="9"/>
  <c r="AB15" i="9"/>
  <c r="AA15" i="9"/>
  <c r="AB14" i="9"/>
  <c r="AA14" i="9"/>
  <c r="AB13" i="9"/>
  <c r="AA13" i="9"/>
  <c r="AB12" i="9"/>
  <c r="AA12" i="9"/>
  <c r="AB11" i="9"/>
  <c r="AA11" i="9"/>
  <c r="AB10" i="9"/>
  <c r="AA10" i="9"/>
  <c r="AB8" i="9"/>
  <c r="AA8" i="9"/>
  <c r="AB7" i="9"/>
  <c r="AA7" i="9"/>
  <c r="AB6" i="9"/>
  <c r="AA6" i="9"/>
  <c r="AB5" i="9"/>
  <c r="AA5" i="9"/>
  <c r="G48" i="8"/>
  <c r="G32" i="8"/>
  <c r="G10" i="8"/>
  <c r="G9" i="8"/>
  <c r="AA146" i="9" l="1"/>
  <c r="G150" i="9"/>
  <c r="J150" i="9"/>
  <c r="AB146" i="9"/>
  <c r="Q149" i="9"/>
  <c r="L150" i="9"/>
  <c r="X150" i="9"/>
  <c r="K149" i="9"/>
  <c r="W150" i="9"/>
  <c r="C150" i="9"/>
  <c r="O150" i="9"/>
  <c r="N150" i="9"/>
  <c r="AA147" i="9"/>
  <c r="AB148" i="9"/>
  <c r="AB153" i="9"/>
  <c r="G15" i="8"/>
  <c r="AB147" i="9"/>
  <c r="L149" i="9"/>
  <c r="X149" i="9"/>
  <c r="AA148" i="9"/>
  <c r="K150" i="9"/>
  <c r="N149" i="9"/>
  <c r="Z149" i="9"/>
  <c r="M150" i="9"/>
  <c r="Y150" i="9"/>
  <c r="Z150" i="9"/>
  <c r="P150" i="9"/>
  <c r="AA153" i="9"/>
  <c r="W149" i="9"/>
  <c r="G16" i="8"/>
  <c r="AB150" i="9" l="1"/>
  <c r="AA150" i="9"/>
  <c r="AB149" i="9"/>
  <c r="AA149" i="9"/>
  <c r="B18" i="4" l="1"/>
  <c r="E53" i="3"/>
  <c r="D18" i="3"/>
  <c r="E54" i="3" l="1"/>
  <c r="C33" i="4" l="1"/>
  <c r="C37" i="4"/>
  <c r="D37" i="4" s="1"/>
  <c r="C34" i="4"/>
  <c r="D34" i="4" s="1"/>
  <c r="C35" i="4"/>
  <c r="D35" i="4" s="1"/>
  <c r="C36" i="4"/>
  <c r="D36" i="4" s="1"/>
  <c r="C38" i="4" l="1"/>
  <c r="D33" i="4"/>
  <c r="C7" i="4" l="1"/>
  <c r="J55" i="3" l="1"/>
  <c r="J54" i="3"/>
  <c r="J56" i="3" l="1"/>
  <c r="J57" i="3" s="1"/>
  <c r="B37" i="4" l="1"/>
  <c r="B36" i="4"/>
  <c r="B35" i="4"/>
  <c r="B34" i="4"/>
  <c r="B33" i="4"/>
  <c r="B30" i="4"/>
  <c r="B29" i="4"/>
  <c r="B28" i="4"/>
  <c r="B27" i="4"/>
  <c r="B26" i="4"/>
  <c r="B25" i="4"/>
  <c r="B24" i="4"/>
  <c r="B23" i="4"/>
  <c r="B21" i="4"/>
  <c r="B20" i="4"/>
  <c r="B19" i="4"/>
  <c r="G3" i="4"/>
  <c r="C76" i="2" l="1"/>
  <c r="C21" i="4" s="1"/>
  <c r="D21" i="4" s="1"/>
  <c r="C52" i="2"/>
  <c r="C18" i="4" s="1"/>
  <c r="C34" i="2"/>
  <c r="C8" i="4" s="1"/>
  <c r="D7" i="4"/>
  <c r="C140" i="2"/>
  <c r="C30" i="4" s="1"/>
  <c r="C114" i="2"/>
  <c r="C26" i="4" s="1"/>
  <c r="C71" i="2"/>
  <c r="C20" i="4" s="1"/>
  <c r="C64" i="2"/>
  <c r="C19" i="4" s="1"/>
  <c r="C109" i="2"/>
  <c r="C25" i="4" s="1"/>
  <c r="C121" i="2"/>
  <c r="C27" i="4" s="1"/>
  <c r="C154" i="2"/>
  <c r="C13" i="4" s="1"/>
  <c r="C133" i="2"/>
  <c r="C29" i="4" s="1"/>
  <c r="C128" i="2"/>
  <c r="C28" i="4" s="1"/>
  <c r="C98" i="2"/>
  <c r="C24" i="4" s="1"/>
  <c r="C91" i="2"/>
  <c r="C23" i="4" s="1"/>
  <c r="C19" i="2"/>
  <c r="D38" i="4" l="1"/>
  <c r="D13" i="4"/>
  <c r="D8" i="4"/>
  <c r="D20" i="4"/>
  <c r="D28" i="4"/>
  <c r="D26" i="4"/>
  <c r="D29" i="4"/>
  <c r="D30" i="4"/>
  <c r="D24" i="4"/>
  <c r="D27" i="4"/>
  <c r="D25" i="4"/>
  <c r="D19" i="4"/>
  <c r="D23" i="4"/>
  <c r="C5" i="4"/>
  <c r="D18" i="4"/>
  <c r="C142" i="2"/>
  <c r="C78" i="2"/>
  <c r="J3" i="4" l="1"/>
  <c r="G11" i="4"/>
  <c r="H10" i="4" s="1"/>
  <c r="E38" i="4"/>
  <c r="E34" i="4"/>
  <c r="E35" i="4"/>
  <c r="E36" i="4"/>
  <c r="E37" i="4"/>
  <c r="E33" i="4"/>
  <c r="E29" i="4"/>
  <c r="E25" i="4"/>
  <c r="E18" i="4"/>
  <c r="D5" i="4"/>
  <c r="E21" i="4"/>
  <c r="E26" i="4"/>
  <c r="E23" i="4"/>
  <c r="E24" i="4"/>
  <c r="E27" i="4"/>
  <c r="E28" i="4"/>
  <c r="E19" i="4"/>
  <c r="E8" i="4"/>
  <c r="E30" i="4"/>
  <c r="E20" i="4"/>
  <c r="C157" i="2"/>
  <c r="C6" i="4" s="1"/>
  <c r="C9" i="4" l="1"/>
  <c r="D9" i="4" s="1"/>
  <c r="D6" i="4"/>
  <c r="F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C3" authorId="0" shapeId="0" xr:uid="{F996E656-7168-4370-9678-0A0F1EFC6FB4}">
      <text>
        <r>
          <rPr>
            <b/>
            <sz val="14"/>
            <color indexed="37"/>
            <rFont val="Raleway"/>
          </rPr>
          <t xml:space="preserve">Ici, on tente d'évaluer ce que valent vos biens si vous les vendez aujourd'hui. </t>
        </r>
      </text>
    </comment>
    <comment ref="B35" authorId="0" shapeId="0" xr:uid="{366D30AD-D202-4F14-B58C-91BB3D2D572B}">
      <text>
        <r>
          <rPr>
            <b/>
            <sz val="9"/>
            <color indexed="81"/>
            <rFont val="Tahoma"/>
            <family val="2"/>
          </rPr>
          <t xml:space="preserve">Il s'agit d'un achat que vous remboursez en payant un montant chaque mois.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B5" authorId="0" shapeId="0" xr:uid="{97D17832-1654-4FC8-900B-2ED04898CFFF}">
      <text>
        <r>
          <rPr>
            <b/>
            <sz val="11"/>
            <color indexed="16"/>
            <rFont val="Microsoft JhengHei UI"/>
            <family val="2"/>
          </rPr>
          <t xml:space="preserve">Le salaire NET est votre salaire moins les impôts et les déductions à la source. Il s'agit du montant que vous pouvez réellement utiliser. </t>
        </r>
      </text>
    </comment>
    <comment ref="B37" authorId="0" shapeId="0" xr:uid="{A6ACBC0F-2926-4A35-8902-21C48159DE3C}">
      <text>
        <r>
          <rPr>
            <sz val="12"/>
            <color indexed="16"/>
            <rFont val="Raleway"/>
          </rPr>
          <t xml:space="preserve">Il s'agit des dépenses du mois dont le paiement est toujours le même montant ou presque. Très souvent, vous avez signé un engagement pour ces dépenses. 
</t>
        </r>
      </text>
    </comment>
    <comment ref="B38" authorId="0" shapeId="0" xr:uid="{385DA6E2-5105-4394-8CCD-56B5EDBE2355}">
      <text>
        <r>
          <rPr>
            <b/>
            <sz val="11"/>
            <color indexed="16"/>
            <rFont val="Raleway"/>
          </rPr>
          <t xml:space="preserve">Il s'agit des dépenses du mois dont le paiement est toujours le même montant ou presque. Très souvent, vous avez signez un engagement pour ces dépenses. </t>
        </r>
      </text>
    </comment>
    <comment ref="B81" authorId="0" shapeId="0" xr:uid="{7B696D18-8832-4BDD-9CD1-4797736100EF}">
      <text>
        <r>
          <rPr>
            <sz val="11"/>
            <color indexed="16"/>
            <rFont val="Raleway"/>
          </rPr>
          <t>Ces dépenses sont régulières mais peuvent varier en fonction de vos choix.</t>
        </r>
      </text>
    </comment>
    <comment ref="B145" authorId="0" shapeId="0" xr:uid="{6BE89D06-23EC-44F0-8062-7A813C19D659}">
      <text>
        <r>
          <rPr>
            <b/>
            <sz val="10"/>
            <color indexed="16"/>
            <rFont val="Raleway"/>
          </rPr>
          <t>Il s'agit des dépenses récurrentes dans l'année mais qui ne sont ni hebdomadaires, ni mensuelles. Par exemple, Noël, les anniversaires, une cotisation professionnelle, un permis de conduire...</t>
        </r>
        <r>
          <rPr>
            <sz val="10"/>
            <color indexed="16"/>
            <rFont val="Raleway"/>
          </rPr>
          <t xml:space="preserve">
Toutes les dépenses inscrites dans les cellules jaunes sont des dépenses occasionnelles. Vous retrouvez le total des montants inscrits dans ces cellules sous l'onglet "Récapitulatif".</t>
        </r>
      </text>
    </comment>
    <comment ref="B154" authorId="0" shapeId="0" xr:uid="{51AE187A-9BA8-4AEF-90B3-211E0993E4E0}">
      <text>
        <r>
          <rPr>
            <sz val="9"/>
            <color indexed="81"/>
            <rFont val="Tahoma"/>
            <family val="2"/>
          </rPr>
          <t xml:space="preserve">Qui ne sont pas déjà incluses dans les autres catégories.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B148" authorId="0" shapeId="0" xr:uid="{0D6CB828-B2B8-449B-9752-DB97DBCCA22B}">
      <text>
        <r>
          <rPr>
            <b/>
            <sz val="10"/>
            <color indexed="32"/>
            <rFont val="Microsoft YaHei UI"/>
            <family val="2"/>
          </rPr>
          <t>Inscrire manuellement le montant des dettes à rembourser dans la catégorie "Remboursement de dettes".</t>
        </r>
      </text>
    </comment>
  </commentList>
</comments>
</file>

<file path=xl/sharedStrings.xml><?xml version="1.0" encoding="utf-8"?>
<sst xmlns="http://schemas.openxmlformats.org/spreadsheetml/2006/main" count="466" uniqueCount="267">
  <si>
    <t>Votre ACTIF / Vos avoirs</t>
  </si>
  <si>
    <t>Catégorie</t>
  </si>
  <si>
    <t xml:space="preserve">Notes </t>
  </si>
  <si>
    <t>Automobile</t>
  </si>
  <si>
    <t>Meubles</t>
  </si>
  <si>
    <t>Maison</t>
  </si>
  <si>
    <t>Chalet</t>
  </si>
  <si>
    <t xml:space="preserve">REER </t>
  </si>
  <si>
    <t>REEE</t>
  </si>
  <si>
    <t>Placements (CELI)</t>
  </si>
  <si>
    <t>Placements (CELIAPP)</t>
  </si>
  <si>
    <t>Compte opération ou compte courant</t>
  </si>
  <si>
    <t>Compte - opération #2</t>
  </si>
  <si>
    <t>Compte - épargne</t>
  </si>
  <si>
    <t>Bien de valeur particulier</t>
  </si>
  <si>
    <t xml:space="preserve">Autres  </t>
  </si>
  <si>
    <t>Total des actifs</t>
  </si>
  <si>
    <t>Votre PASSIF / Vos dettes</t>
  </si>
  <si>
    <t>Catégories</t>
  </si>
  <si>
    <t>Solde</t>
  </si>
  <si>
    <t>Paiement 
mensuel</t>
  </si>
  <si>
    <t>Limite 
de crédit</t>
  </si>
  <si>
    <t>Taux d'intérêt</t>
  </si>
  <si>
    <t>Échéance</t>
  </si>
  <si>
    <t>Notes</t>
  </si>
  <si>
    <t>Cartes de crédit (Visa, Mastercard, magasins)</t>
  </si>
  <si>
    <t>Nom :</t>
  </si>
  <si>
    <t>Prêts</t>
  </si>
  <si>
    <t>Prêt personnel</t>
  </si>
  <si>
    <t>Prêt automobile</t>
  </si>
  <si>
    <t>Prêt hypothécaire</t>
  </si>
  <si>
    <t>Prêt étudiant</t>
  </si>
  <si>
    <t>Marge de crédit</t>
  </si>
  <si>
    <t>Achat différé</t>
  </si>
  <si>
    <t>Gouvernements</t>
  </si>
  <si>
    <t>Revenu Québec</t>
  </si>
  <si>
    <t>Revenu Canada</t>
  </si>
  <si>
    <t>Aide sociale</t>
  </si>
  <si>
    <t>REER RAP</t>
  </si>
  <si>
    <t>Contravention</t>
  </si>
  <si>
    <t>Comptes (Bell, Hydro-Québec, gaz, Vidéotron)</t>
  </si>
  <si>
    <t>Autres dettes</t>
  </si>
  <si>
    <t>Loyers (arrérages)</t>
  </si>
  <si>
    <t>Créancier :</t>
  </si>
  <si>
    <t>Total du passif</t>
  </si>
  <si>
    <t>Total des paiements mensuels</t>
  </si>
  <si>
    <t>ACTIFS</t>
  </si>
  <si>
    <t>PASSIFS</t>
  </si>
  <si>
    <t xml:space="preserve">Note: </t>
  </si>
  <si>
    <t>Bilan</t>
  </si>
  <si>
    <t>Revenus mensuels</t>
  </si>
  <si>
    <t>Montant</t>
  </si>
  <si>
    <r>
      <rPr>
        <b/>
        <sz val="12"/>
        <color theme="3"/>
        <rFont val="Raleway"/>
      </rPr>
      <t>Salaire NET</t>
    </r>
    <r>
      <rPr>
        <sz val="12"/>
        <color theme="3"/>
        <rFont val="Raleway"/>
      </rPr>
      <t xml:space="preserve"> (après que les divers prélèvements soient faits)</t>
    </r>
  </si>
  <si>
    <t>Prestation d'assurance-emploi</t>
  </si>
  <si>
    <t>Allocation famille (Québec)</t>
  </si>
  <si>
    <t>Allocation candienne pour enfants (Canada)</t>
  </si>
  <si>
    <t>Pension alimentaire</t>
  </si>
  <si>
    <t>Régime des rentes du Québec (RRQ)</t>
  </si>
  <si>
    <t>Sécurité de la vieillesse (SV)</t>
  </si>
  <si>
    <t>Supplément de revenu garanti (SRG)</t>
  </si>
  <si>
    <t>Crédtit TPS</t>
  </si>
  <si>
    <t>Crédit de solidarité</t>
  </si>
  <si>
    <t>Revenus locatifs</t>
  </si>
  <si>
    <t xml:space="preserve">Autres : </t>
  </si>
  <si>
    <t>Total des revenus mensuels</t>
  </si>
  <si>
    <t>Épargnes</t>
  </si>
  <si>
    <t>Cotisation REER</t>
  </si>
  <si>
    <t>Cotisation REEE</t>
  </si>
  <si>
    <t>Cotisation CELI</t>
  </si>
  <si>
    <t>Cotisation CELIAPP</t>
  </si>
  <si>
    <t>Fonds d'urgence (coussin de sécurité)</t>
  </si>
  <si>
    <t>Fonds de roulement</t>
  </si>
  <si>
    <t>Épargner pour une maison ou un condo</t>
  </si>
  <si>
    <t xml:space="preserve">Projet spécial </t>
  </si>
  <si>
    <t>Famille</t>
  </si>
  <si>
    <t>Total de l'épargne mensuelle</t>
  </si>
  <si>
    <t>Dépenses</t>
  </si>
  <si>
    <t>Dépenses fixes mensuelles</t>
  </si>
  <si>
    <t>Vous</t>
  </si>
  <si>
    <t>Sous-catégories</t>
  </si>
  <si>
    <t>Habitation</t>
  </si>
  <si>
    <t>Loyer (ne pas réinscrire hypothèque si déjà inscrit au bilan)</t>
  </si>
  <si>
    <t>Électricité et chauffage</t>
  </si>
  <si>
    <t>Cellulaire / Téléphone</t>
  </si>
  <si>
    <t>Internet</t>
  </si>
  <si>
    <t>Télévision/Câble</t>
  </si>
  <si>
    <t>Assurance habitation</t>
  </si>
  <si>
    <t>Frais de copropriété</t>
  </si>
  <si>
    <t>Taxes scolaires et municipales</t>
  </si>
  <si>
    <t>Fonds d'entretien et de rénovation si propriétaire</t>
  </si>
  <si>
    <t>Sous-total Habitation</t>
  </si>
  <si>
    <t>Transport</t>
  </si>
  <si>
    <t>Paiement d'auto (si c'est un prêt: il est déjà inscrit dans le bilan)</t>
  </si>
  <si>
    <t>Essence</t>
  </si>
  <si>
    <t>Assurance automobile</t>
  </si>
  <si>
    <t>Stationnement</t>
  </si>
  <si>
    <t>Transport en commun (métro, autobus)</t>
  </si>
  <si>
    <t>Services de transport (Taxi, location, bixi, autopartage)</t>
  </si>
  <si>
    <t>Transport adapté</t>
  </si>
  <si>
    <t>Permis de conduire et immatriculations</t>
  </si>
  <si>
    <t>Entretien automobile, contraventions, etc.</t>
  </si>
  <si>
    <t>Autres :</t>
  </si>
  <si>
    <t>Sous-total Transport</t>
  </si>
  <si>
    <t>Frais et assurances</t>
  </si>
  <si>
    <t>Frais bancaires</t>
  </si>
  <si>
    <t>Assurance médicale et/ou dentaire</t>
  </si>
  <si>
    <t>Assurance invalidité et/ou accident</t>
  </si>
  <si>
    <t>Assurance vie</t>
  </si>
  <si>
    <t>Sous-total Frais et assurances</t>
  </si>
  <si>
    <t>Personnes à charge</t>
  </si>
  <si>
    <t>Frais de garderie</t>
  </si>
  <si>
    <t>Pension alimentaire à payer</t>
  </si>
  <si>
    <t>Sous-total Personnes à charge</t>
  </si>
  <si>
    <t>Total des dépenses fixes mensuelles</t>
  </si>
  <si>
    <t>Dépenses variables mensuelles</t>
  </si>
  <si>
    <t>Alimentation</t>
  </si>
  <si>
    <t xml:space="preserve">Épicerie </t>
  </si>
  <si>
    <t>Alcool, tabac, cannabis récréatif</t>
  </si>
  <si>
    <t>Repas au restaurant</t>
  </si>
  <si>
    <t>Livraison ou plats à emporter (take out)</t>
  </si>
  <si>
    <t>Panier bio ou abonnement de repas précuisinés</t>
  </si>
  <si>
    <t>Dépanneur</t>
  </si>
  <si>
    <t>Sous-total Alimentation</t>
  </si>
  <si>
    <t>Vêtements</t>
  </si>
  <si>
    <t>Buanderie et nettoyage</t>
  </si>
  <si>
    <t>Adultes</t>
  </si>
  <si>
    <t>Enfants</t>
  </si>
  <si>
    <t>Accessoires</t>
  </si>
  <si>
    <t>Sous-total Vêtements</t>
  </si>
  <si>
    <t>Loisirs</t>
  </si>
  <si>
    <t>Vacances et voyages</t>
  </si>
  <si>
    <t>Journaux, revues, livres</t>
  </si>
  <si>
    <t>Cinéma</t>
  </si>
  <si>
    <t>Abonnement Netflix /Spotify/ Prime….</t>
  </si>
  <si>
    <t>Abonnement à des clubs</t>
  </si>
  <si>
    <t>Billets pour événements</t>
  </si>
  <si>
    <t>Équipement sportif et autres activités (Gyms)</t>
  </si>
  <si>
    <t>Loteries</t>
  </si>
  <si>
    <t>Sous-total Loisirs</t>
  </si>
  <si>
    <t>Études</t>
  </si>
  <si>
    <t>Frais scolaires</t>
  </si>
  <si>
    <t>Matériel scolaire</t>
  </si>
  <si>
    <t>Sous-total Études</t>
  </si>
  <si>
    <t>Soins personnels</t>
  </si>
  <si>
    <t>Coiffure</t>
  </si>
  <si>
    <t>Esthéticienne / manucure</t>
  </si>
  <si>
    <t>Spa et soins de beauté</t>
  </si>
  <si>
    <t>Épicerie de "pharmacie"</t>
  </si>
  <si>
    <t xml:space="preserve">Autres :  </t>
  </si>
  <si>
    <t>Sous-total Soins personnels</t>
  </si>
  <si>
    <t>Soins médicaux</t>
  </si>
  <si>
    <t>Médicaments</t>
  </si>
  <si>
    <t>Dentiste</t>
  </si>
  <si>
    <t>Optométriste</t>
  </si>
  <si>
    <t xml:space="preserve">Services thérapeutiques (psychologue, physio, chiro, masso) </t>
  </si>
  <si>
    <t>Sous-total Soins médicaux</t>
  </si>
  <si>
    <t>Animaux</t>
  </si>
  <si>
    <t xml:space="preserve">Nourriture pour animaux </t>
  </si>
  <si>
    <t>Vétérinaire</t>
  </si>
  <si>
    <t>Sous-total Animaux</t>
  </si>
  <si>
    <t>Dons et cadeaux</t>
  </si>
  <si>
    <t>Dons de charité</t>
  </si>
  <si>
    <t>Dîme / don pour l'église</t>
  </si>
  <si>
    <t>Cadeaux et souper de Noël</t>
  </si>
  <si>
    <t>Cadeaux et fêtes d'anniversaire</t>
  </si>
  <si>
    <t>Sous-total Dons et cadeaux</t>
  </si>
  <si>
    <t>Total des dépenses variables mensuelles</t>
  </si>
  <si>
    <t>Dépenses fixes occasionnelles</t>
  </si>
  <si>
    <t>Sous-total</t>
  </si>
  <si>
    <t>Cotisations professionnelles</t>
  </si>
  <si>
    <t xml:space="preserve">Autre: </t>
  </si>
  <si>
    <t>Total des dépenses fixes occasionnelles</t>
  </si>
  <si>
    <t>Total des dépenses mensuelles 
Fixes+Variables+Occasionnelles (sans les dettes)</t>
  </si>
  <si>
    <t xml:space="preserve">Sommaire des finances personnelles </t>
  </si>
  <si>
    <t>Mensuel</t>
  </si>
  <si>
    <t>Annuel</t>
  </si>
  <si>
    <t>Total des revenus nets</t>
  </si>
  <si>
    <t>Total des dépenses fixes, variables, occasionnelles</t>
  </si>
  <si>
    <t>Remboursement de dettes</t>
  </si>
  <si>
    <t>Revenus</t>
  </si>
  <si>
    <t>Dépenses et remboursement de dettes</t>
  </si>
  <si>
    <t>Épargne prévue</t>
  </si>
  <si>
    <t>Revenus - Dépenses - Remboursement des dettes</t>
  </si>
  <si>
    <t xml:space="preserve">Fonds d'urgence à prévoir: </t>
  </si>
  <si>
    <t xml:space="preserve">Vos revenus: </t>
  </si>
  <si>
    <r>
      <t xml:space="preserve">X </t>
    </r>
    <r>
      <rPr>
        <sz val="18"/>
        <color theme="5"/>
        <rFont val="Raleway"/>
      </rPr>
      <t>3</t>
    </r>
  </si>
  <si>
    <t>Dépenses occasionnelles</t>
  </si>
  <si>
    <t>Montant à épargner chaque mois pour faire face à ses dépenses occasionnelles</t>
  </si>
  <si>
    <t>Répartition des dépenses mensuelles par catégorie</t>
  </si>
  <si>
    <t>% utilisé du revenu</t>
  </si>
  <si>
    <t>Fixes</t>
  </si>
  <si>
    <t>Variables</t>
  </si>
  <si>
    <t xml:space="preserve">Remboursements de dettes                        </t>
  </si>
  <si>
    <t xml:space="preserve"> total du remboursement des dettes:</t>
  </si>
  <si>
    <t>Solutions recommandées</t>
  </si>
  <si>
    <t>1. Planification budgétaire :</t>
  </si>
  <si>
    <t>6. Consolidation de dettes :</t>
  </si>
  <si>
    <t>2. Réaménagemement budgétaire :</t>
  </si>
  <si>
    <t>7. Dépôt volontaire :</t>
  </si>
  <si>
    <t>3. Augmenter les revenus :</t>
  </si>
  <si>
    <t>8. Proposition de consommateur :</t>
  </si>
  <si>
    <t>4. Négociation avec les créanciers</t>
  </si>
  <si>
    <t>9. Faillite personnelle :</t>
  </si>
  <si>
    <t>5. Vente d'actifs :</t>
  </si>
  <si>
    <t>10 Autres :</t>
  </si>
  <si>
    <t>Recommandations et objectifs</t>
  </si>
  <si>
    <t xml:space="preserve">
</t>
  </si>
  <si>
    <t>Prix envisagé de la maison ou du condo</t>
  </si>
  <si>
    <t>Mise de fonds</t>
  </si>
  <si>
    <t>Montant anticipé de la mise de fonds</t>
  </si>
  <si>
    <t>Montant anticipé si vous pouvez bénéficier du programme 5% de mise de fonds de la SCHL</t>
  </si>
  <si>
    <t>Modalités du programme SCHL:</t>
  </si>
  <si>
    <t>https://www.cmhc-schl.gc.ca/fr/professionnels/financement-de-projets-et-financement-hypothecaire/assurance-pret-hypothecaire/aph-po-et-petits-immeubles-locatifs/schl-achat</t>
  </si>
  <si>
    <t>Combien épargner mensuellement</t>
  </si>
  <si>
    <t>montant déjà inscrit dans la section épargne de l'onglet "Budget mensuel"</t>
  </si>
  <si>
    <t>Combien représente l'épargne annuelle dédiée à notre objectif</t>
  </si>
  <si>
    <r>
      <t xml:space="preserve">Combien d'années devons-nous attendre pour atteindre l'objectif de la mise de fonds de </t>
    </r>
    <r>
      <rPr>
        <b/>
        <sz val="14"/>
        <rFont val="Raleway"/>
      </rPr>
      <t>20%</t>
    </r>
    <r>
      <rPr>
        <sz val="12"/>
        <rFont val="Raleway"/>
      </rPr>
      <t>?</t>
    </r>
  </si>
  <si>
    <t>années</t>
  </si>
  <si>
    <r>
      <t xml:space="preserve">Combien d'années devons-nous attendre pour atteindre l'objectif de la mise de fonds de </t>
    </r>
    <r>
      <rPr>
        <b/>
        <sz val="14"/>
        <rFont val="Raleway"/>
      </rPr>
      <t>5%</t>
    </r>
    <r>
      <rPr>
        <sz val="12"/>
        <rFont val="Raleway"/>
      </rPr>
      <t>?</t>
    </r>
  </si>
  <si>
    <t>Paiements mensuels à prévoir lors de l'achat d'une maison ou d'un condo</t>
  </si>
  <si>
    <t>Quels seront les versements mensuels du remboursement hypothécaire de la maison ou du condo</t>
  </si>
  <si>
    <t>Quels seront les frais mensuels de condo (habituellement mentionnés dans les publicités de vente)</t>
  </si>
  <si>
    <t>Épargne mensuelle en vue d'un fonds pour rénovation et d'entretien (=total annuel /12 mois)</t>
  </si>
  <si>
    <t>Taxes municipales (=total de la taxe annuelle /12 mois)</t>
  </si>
  <si>
    <t>Taxes scolaires (=total de la taxe annuelle /12 mois)</t>
  </si>
  <si>
    <t>Taxes d'eau (=total de la taxe annuelle /12 mois)</t>
  </si>
  <si>
    <t xml:space="preserve">Total: </t>
  </si>
  <si>
    <t>Frais à prévoir avant ou lors de l'achat (liste non exhaustive)</t>
  </si>
  <si>
    <t>Frais de notaire</t>
  </si>
  <si>
    <t>Frais d'inspection</t>
  </si>
  <si>
    <t>Frais d'arpentage (habituellement aux frais du vendeur)</t>
  </si>
  <si>
    <t>Déménagement</t>
  </si>
  <si>
    <t>Taxe de bienvenue ou droit de mutation immobilière (selon les municipalités)</t>
  </si>
  <si>
    <t>autre:</t>
  </si>
  <si>
    <t>Total:</t>
  </si>
  <si>
    <t>Afin d'atteindre vos objectifs, vous pouvez faire votre suivi mensuel, tout au long de l'année ici</t>
  </si>
  <si>
    <t>Inscrire le mois concerné</t>
  </si>
  <si>
    <r>
      <rPr>
        <b/>
        <sz val="12"/>
        <color theme="4"/>
        <rFont val="Raleway"/>
      </rPr>
      <t xml:space="preserve">Moyenne </t>
    </r>
    <r>
      <rPr>
        <sz val="12"/>
        <color theme="4"/>
        <rFont val="Raleway"/>
      </rPr>
      <t xml:space="preserve">
des </t>
    </r>
    <r>
      <rPr>
        <b/>
        <sz val="12"/>
        <color theme="4"/>
        <rFont val="Raleway"/>
      </rPr>
      <t>dépenses mensuelles</t>
    </r>
    <r>
      <rPr>
        <sz val="12"/>
        <color theme="4"/>
        <rFont val="Raleway"/>
      </rPr>
      <t xml:space="preserve">
(basé sur le budget RÉEL)</t>
    </r>
  </si>
  <si>
    <r>
      <rPr>
        <b/>
        <sz val="12"/>
        <color theme="0"/>
        <rFont val="Raleway"/>
      </rPr>
      <t>Total des dépenses annuelles</t>
    </r>
    <r>
      <rPr>
        <sz val="12"/>
        <color theme="0"/>
        <rFont val="Raleway"/>
      </rPr>
      <t xml:space="preserve">
(basé sur le budget RÉEL)</t>
    </r>
  </si>
  <si>
    <t xml:space="preserve">Revenus </t>
  </si>
  <si>
    <r>
      <rPr>
        <sz val="14"/>
        <color theme="3"/>
        <rFont val="Raleway"/>
      </rPr>
      <t>Budget</t>
    </r>
    <r>
      <rPr>
        <sz val="14"/>
        <color theme="1" tint="0.499984740745262"/>
        <rFont val="Raleway"/>
      </rPr>
      <t xml:space="preserve">
</t>
    </r>
    <r>
      <rPr>
        <sz val="14"/>
        <color theme="5"/>
        <rFont val="Raleway"/>
      </rPr>
      <t xml:space="preserve">ANTICIPÉ </t>
    </r>
  </si>
  <si>
    <r>
      <rPr>
        <sz val="14"/>
        <color theme="3"/>
        <rFont val="Raleway"/>
      </rPr>
      <t>Budget</t>
    </r>
    <r>
      <rPr>
        <b/>
        <sz val="14"/>
        <color theme="3"/>
        <rFont val="Raleway"/>
      </rPr>
      <t xml:space="preserve"> </t>
    </r>
    <r>
      <rPr>
        <b/>
        <sz val="14"/>
        <color rgb="FFF46524"/>
        <rFont val="Raleway"/>
      </rPr>
      <t xml:space="preserve">
RÉEL</t>
    </r>
  </si>
  <si>
    <t>Salaire NET (après que les divers prélèvements soient faits)</t>
  </si>
  <si>
    <t>Allocation canadienne pour enfants (Canada)</t>
  </si>
  <si>
    <t>Cotisations REER</t>
  </si>
  <si>
    <t>Cotisations CELI</t>
  </si>
  <si>
    <t>Cotisations CELIAPP</t>
  </si>
  <si>
    <t>Fonds d'urgence</t>
  </si>
  <si>
    <t>Projet spécial</t>
  </si>
  <si>
    <t xml:space="preserve">Loyer ou hypothèque </t>
  </si>
  <si>
    <t>Paiement d'auto (prêt / location)</t>
  </si>
  <si>
    <t>Services de transport (Taxi, location, Bixi, autopartage)</t>
  </si>
  <si>
    <t>Assurance médicale et/ou  dentaire</t>
  </si>
  <si>
    <t>Panier bio ou abonnement repas précuisinés</t>
  </si>
  <si>
    <t>Abonnement Netflix /Spotify/ Prime</t>
  </si>
  <si>
    <t>Dentiste et optométriste</t>
  </si>
  <si>
    <t xml:space="preserve">Services thérapeutiques (physio, chiro, masso) </t>
  </si>
  <si>
    <t>À préciser :</t>
  </si>
  <si>
    <t>Revenus du mois</t>
  </si>
  <si>
    <t>Dépenses courantes du mois</t>
  </si>
  <si>
    <t>Remboursement mensuel consacré aux dettes</t>
  </si>
  <si>
    <t>Total des dépenses du mois</t>
  </si>
  <si>
    <t xml:space="preserve"> Situation de Surplus ou Déficit mensuel ?</t>
  </si>
  <si>
    <r>
      <rPr>
        <b/>
        <sz val="14"/>
        <color theme="3"/>
        <rFont val="Raleway"/>
      </rPr>
      <t xml:space="preserve">Budget </t>
    </r>
    <r>
      <rPr>
        <b/>
        <sz val="14"/>
        <color rgb="FFF46524"/>
        <rFont val="Raleway"/>
      </rPr>
      <t xml:space="preserve">
RÉEL</t>
    </r>
  </si>
  <si>
    <t>Total de l'épargne</t>
  </si>
  <si>
    <r>
      <rPr>
        <b/>
        <sz val="16"/>
        <color theme="4"/>
        <rFont val="Raleway"/>
      </rPr>
      <t xml:space="preserve">Moyenne </t>
    </r>
    <r>
      <rPr>
        <sz val="10"/>
        <color theme="4"/>
        <rFont val="Raleway"/>
      </rPr>
      <t xml:space="preserve">
des </t>
    </r>
    <r>
      <rPr>
        <b/>
        <sz val="10"/>
        <color theme="4"/>
        <rFont val="Raleway"/>
      </rPr>
      <t>dépenses mensuelles</t>
    </r>
    <r>
      <rPr>
        <sz val="10"/>
        <color theme="4"/>
        <rFont val="Raleway"/>
      </rPr>
      <t xml:space="preserve">
(basé sur le budget RÉEL)</t>
    </r>
  </si>
  <si>
    <r>
      <rPr>
        <b/>
        <sz val="14"/>
        <color theme="0"/>
        <rFont val="Raleway"/>
      </rPr>
      <t>Total des dépenses annuelles</t>
    </r>
    <r>
      <rPr>
        <sz val="10"/>
        <color theme="0"/>
        <rFont val="Raleway"/>
      </rPr>
      <t xml:space="preserve">
(basé sur le budget RÉEL)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</si>
</sst>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quot;$&quot;_ ;_ * \(#,##0.00\)\ &quot;$&quot;_ ;_ * &quot;-&quot;??_)\ &quot;$&quot;_ ;_ @_ "/>
    <numFmt numFmtId="165" formatCode="[$$]#,##0.00"/>
    <numFmt numFmtId="166" formatCode="&quot;$&quot;#,##0.00"/>
    <numFmt numFmtId="167" formatCode="&quot;$&quot;#,##0"/>
    <numFmt numFmtId="168" formatCode="[$$]#,##0.00" x16r2:formatCode16="[$$-sn-Latn-ZW]#,##0.00"/>
    <numFmt numFmtId="169" formatCode="#,##0.00\ &quot;$&quot;"/>
    <numFmt numFmtId="170" formatCode="_ * #,##0.00_)\ [$$-C0C]_ ;_ * \(#,##0.00\)\ [$$-C0C]_ ;_ * &quot;-&quot;??_)\ [$$-C0C]_ ;_ @_ "/>
    <numFmt numFmtId="171" formatCode="#,##0.00\ [$$-C0C]"/>
  </numFmts>
  <fonts count="111">
    <font>
      <sz val="10"/>
      <color rgb="FF000000"/>
      <name val="Arial"/>
    </font>
    <font>
      <sz val="10"/>
      <color rgb="FF000000"/>
      <name val="Arial"/>
      <family val="2"/>
    </font>
    <font>
      <sz val="10"/>
      <color rgb="FF000000"/>
      <name val="Arial"/>
      <family val="2"/>
    </font>
    <font>
      <b/>
      <sz val="9"/>
      <color indexed="81"/>
      <name val="Tahoma"/>
      <family val="2"/>
    </font>
    <font>
      <sz val="9"/>
      <color indexed="81"/>
      <name val="Tahoma"/>
      <family val="2"/>
    </font>
    <font>
      <sz val="10"/>
      <color rgb="FF000000"/>
      <name val="Raleway"/>
    </font>
    <font>
      <b/>
      <sz val="24"/>
      <color theme="5"/>
      <name val="Raleway"/>
    </font>
    <font>
      <b/>
      <sz val="11"/>
      <color theme="4"/>
      <name val="Raleway"/>
    </font>
    <font>
      <sz val="11"/>
      <color theme="4"/>
      <name val="Raleway"/>
    </font>
    <font>
      <b/>
      <sz val="14"/>
      <color theme="4"/>
      <name val="Raleway"/>
    </font>
    <font>
      <sz val="24"/>
      <color theme="4"/>
      <name val="Raleway"/>
    </font>
    <font>
      <sz val="10"/>
      <color rgb="FFF46524"/>
      <name val="Raleway"/>
    </font>
    <font>
      <b/>
      <sz val="18"/>
      <color rgb="FFF46524"/>
      <name val="Raleway"/>
    </font>
    <font>
      <sz val="10"/>
      <name val="Raleway"/>
    </font>
    <font>
      <b/>
      <sz val="12"/>
      <color theme="4"/>
      <name val="Raleway"/>
    </font>
    <font>
      <sz val="10"/>
      <color theme="4"/>
      <name val="Raleway"/>
    </font>
    <font>
      <b/>
      <sz val="10"/>
      <color rgb="FF576475"/>
      <name val="Raleway"/>
    </font>
    <font>
      <b/>
      <sz val="14"/>
      <color theme="0"/>
      <name val="Raleway"/>
    </font>
    <font>
      <sz val="10"/>
      <color rgb="FF556376"/>
      <name val="Raleway"/>
    </font>
    <font>
      <sz val="10"/>
      <color rgb="FF576475"/>
      <name val="Raleway"/>
    </font>
    <font>
      <sz val="11"/>
      <name val="Raleway"/>
    </font>
    <font>
      <b/>
      <sz val="12"/>
      <color rgb="FF000000"/>
      <name val="Raleway"/>
    </font>
    <font>
      <b/>
      <sz val="10"/>
      <name val="Raleway"/>
    </font>
    <font>
      <b/>
      <sz val="12"/>
      <name val="Raleway"/>
    </font>
    <font>
      <b/>
      <sz val="14"/>
      <name val="Raleway"/>
    </font>
    <font>
      <sz val="14"/>
      <color rgb="FF000000"/>
      <name val="Raleway"/>
    </font>
    <font>
      <sz val="16"/>
      <name val="Raleway"/>
    </font>
    <font>
      <b/>
      <sz val="16"/>
      <name val="Raleway"/>
    </font>
    <font>
      <sz val="16"/>
      <color rgb="FF000000"/>
      <name val="Raleway"/>
    </font>
    <font>
      <b/>
      <sz val="16"/>
      <color theme="4"/>
      <name val="Raleway"/>
    </font>
    <font>
      <b/>
      <sz val="16"/>
      <color theme="5"/>
      <name val="Raleway"/>
    </font>
    <font>
      <b/>
      <sz val="26"/>
      <color theme="4"/>
      <name val="Raleway"/>
    </font>
    <font>
      <b/>
      <sz val="24"/>
      <color theme="4"/>
      <name val="Raleway"/>
    </font>
    <font>
      <b/>
      <sz val="11"/>
      <color indexed="16"/>
      <name val="Microsoft JhengHei UI"/>
      <family val="2"/>
    </font>
    <font>
      <b/>
      <sz val="11"/>
      <color indexed="16"/>
      <name val="Raleway"/>
    </font>
    <font>
      <b/>
      <sz val="10"/>
      <color indexed="16"/>
      <name val="Raleway"/>
    </font>
    <font>
      <sz val="10"/>
      <color indexed="16"/>
      <name val="Raleway"/>
    </font>
    <font>
      <sz val="12"/>
      <color rgb="FF000000"/>
      <name val="Raleway"/>
    </font>
    <font>
      <sz val="12"/>
      <color theme="4"/>
      <name val="Raleway"/>
    </font>
    <font>
      <sz val="11"/>
      <color rgb="FF000000"/>
      <name val="Raleway"/>
    </font>
    <font>
      <b/>
      <sz val="13"/>
      <color theme="4"/>
      <name val="Raleway"/>
    </font>
    <font>
      <b/>
      <sz val="22"/>
      <color theme="8" tint="-0.749992370372631"/>
      <name val="Raleway"/>
    </font>
    <font>
      <sz val="48"/>
      <color theme="0"/>
      <name val="Raleway"/>
    </font>
    <font>
      <sz val="48"/>
      <color rgb="FFFFFFFF"/>
      <name val="Raleway"/>
    </font>
    <font>
      <b/>
      <sz val="28"/>
      <color theme="0"/>
      <name val="Raleway"/>
    </font>
    <font>
      <sz val="46"/>
      <color theme="0"/>
      <name val="Raleway"/>
    </font>
    <font>
      <b/>
      <sz val="18"/>
      <color theme="5"/>
      <name val="Raleway"/>
    </font>
    <font>
      <b/>
      <sz val="10"/>
      <color theme="4"/>
      <name val="Raleway"/>
    </font>
    <font>
      <b/>
      <i/>
      <sz val="28"/>
      <color theme="0"/>
      <name val="Raleway"/>
    </font>
    <font>
      <b/>
      <sz val="12"/>
      <color rgb="FF334960"/>
      <name val="Raleway"/>
    </font>
    <font>
      <b/>
      <sz val="14"/>
      <color theme="3"/>
      <name val="Raleway"/>
    </font>
    <font>
      <b/>
      <sz val="14"/>
      <color theme="5"/>
      <name val="Raleway"/>
    </font>
    <font>
      <sz val="14"/>
      <color theme="5"/>
      <name val="Raleway"/>
    </font>
    <font>
      <b/>
      <sz val="12"/>
      <color theme="9"/>
      <name val="Raleway"/>
    </font>
    <font>
      <b/>
      <sz val="20"/>
      <color theme="3"/>
      <name val="Raleway"/>
    </font>
    <font>
      <sz val="20"/>
      <color theme="3"/>
      <name val="Raleway"/>
    </font>
    <font>
      <b/>
      <sz val="14"/>
      <color rgb="FF334960"/>
      <name val="Raleway"/>
    </font>
    <font>
      <b/>
      <sz val="10"/>
      <color rgb="FF334960"/>
      <name val="Raleway"/>
    </font>
    <font>
      <b/>
      <sz val="10"/>
      <color theme="3"/>
      <name val="Raleway"/>
    </font>
    <font>
      <b/>
      <sz val="12"/>
      <color theme="3"/>
      <name val="Raleway"/>
    </font>
    <font>
      <b/>
      <sz val="14"/>
      <color theme="8" tint="-0.749992370372631"/>
      <name val="Raleway"/>
    </font>
    <font>
      <sz val="12"/>
      <color rgb="FFF46524"/>
      <name val="Raleway"/>
    </font>
    <font>
      <b/>
      <sz val="11"/>
      <color theme="5"/>
      <name val="Raleway"/>
    </font>
    <font>
      <sz val="12"/>
      <color rgb="FF576475"/>
      <name val="Raleway"/>
    </font>
    <font>
      <sz val="12"/>
      <name val="Raleway"/>
    </font>
    <font>
      <b/>
      <sz val="20"/>
      <color theme="5"/>
      <name val="Raleway"/>
    </font>
    <font>
      <sz val="12"/>
      <color theme="3"/>
      <name val="Raleway"/>
    </font>
    <font>
      <b/>
      <sz val="14"/>
      <color indexed="37"/>
      <name val="Raleway"/>
    </font>
    <font>
      <sz val="11"/>
      <color indexed="16"/>
      <name val="Raleway"/>
    </font>
    <font>
      <sz val="12"/>
      <color indexed="16"/>
      <name val="Raleway"/>
    </font>
    <font>
      <sz val="48"/>
      <name val="Raleway"/>
    </font>
    <font>
      <b/>
      <sz val="48"/>
      <color theme="4"/>
      <name val="Raleway"/>
    </font>
    <font>
      <sz val="18"/>
      <color theme="5"/>
      <name val="Raleway"/>
    </font>
    <font>
      <b/>
      <sz val="12"/>
      <color theme="8" tint="-0.749992370372631"/>
      <name val="Raleway"/>
    </font>
    <font>
      <b/>
      <sz val="12"/>
      <color theme="5"/>
      <name val="Raleway"/>
    </font>
    <font>
      <b/>
      <sz val="12"/>
      <color theme="0"/>
      <name val="Raleway"/>
    </font>
    <font>
      <sz val="12"/>
      <color rgb="FF334960"/>
      <name val="Raleway"/>
    </font>
    <font>
      <u/>
      <sz val="10"/>
      <color theme="10"/>
      <name val="Arial"/>
      <family val="2"/>
    </font>
    <font>
      <sz val="20"/>
      <color theme="0"/>
      <name val="Raleway"/>
    </font>
    <font>
      <sz val="16"/>
      <color theme="4"/>
      <name val="Raleway"/>
    </font>
    <font>
      <sz val="16"/>
      <color theme="3"/>
      <name val="Raleway"/>
    </font>
    <font>
      <sz val="18"/>
      <color theme="0"/>
      <name val="Raleway"/>
    </font>
    <font>
      <sz val="16"/>
      <color theme="0"/>
      <name val="Raleway"/>
    </font>
    <font>
      <sz val="10"/>
      <color theme="0"/>
      <name val="Raleway"/>
    </font>
    <font>
      <u/>
      <sz val="10"/>
      <color theme="5"/>
      <name val="Raleway"/>
    </font>
    <font>
      <sz val="12"/>
      <color theme="1" tint="0.14999847407452621"/>
      <name val="Raleway"/>
    </font>
    <font>
      <sz val="16"/>
      <color theme="6"/>
      <name val="Raleway"/>
    </font>
    <font>
      <u/>
      <sz val="10"/>
      <color rgb="FF000000"/>
      <name val="Raleway"/>
    </font>
    <font>
      <sz val="14"/>
      <color theme="3"/>
      <name val="Raleway"/>
    </font>
    <font>
      <b/>
      <sz val="30"/>
      <color theme="9"/>
      <name val="Raleway"/>
    </font>
    <font>
      <sz val="14"/>
      <color theme="4"/>
      <name val="Raleway"/>
    </font>
    <font>
      <b/>
      <sz val="22"/>
      <color rgb="FF000000"/>
      <name val="Raleway"/>
    </font>
    <font>
      <sz val="14"/>
      <color theme="1" tint="0.499984740745262"/>
      <name val="Raleway"/>
    </font>
    <font>
      <sz val="14"/>
      <color rgb="FF334960"/>
      <name val="Raleway"/>
    </font>
    <font>
      <b/>
      <sz val="14"/>
      <color rgb="FFF46524"/>
      <name val="Raleway"/>
    </font>
    <font>
      <sz val="10"/>
      <color theme="1" tint="0.14999847407452621"/>
      <name val="Raleway"/>
    </font>
    <font>
      <b/>
      <sz val="22"/>
      <color theme="3"/>
      <name val="Raleway"/>
    </font>
    <font>
      <sz val="14"/>
      <color theme="6"/>
      <name val="Raleway"/>
    </font>
    <font>
      <b/>
      <sz val="14"/>
      <color theme="6"/>
      <name val="Raleway"/>
    </font>
    <font>
      <b/>
      <sz val="12"/>
      <color theme="7"/>
      <name val="Raleway"/>
    </font>
    <font>
      <sz val="13"/>
      <color rgb="FF000000"/>
      <name val="Raleway"/>
    </font>
    <font>
      <sz val="13"/>
      <color theme="1" tint="0.14999847407452621"/>
      <name val="Raleway"/>
    </font>
    <font>
      <sz val="13"/>
      <name val="Raleway"/>
    </font>
    <font>
      <sz val="14"/>
      <name val="Raleway"/>
    </font>
    <font>
      <sz val="18"/>
      <color theme="4"/>
      <name val="Raleway"/>
    </font>
    <font>
      <b/>
      <sz val="14"/>
      <color theme="9"/>
      <name val="Raleway"/>
    </font>
    <font>
      <b/>
      <sz val="10"/>
      <color indexed="32"/>
      <name val="Microsoft YaHei UI"/>
      <family val="2"/>
    </font>
    <font>
      <b/>
      <sz val="18"/>
      <color theme="0"/>
      <name val="Raleway"/>
    </font>
    <font>
      <b/>
      <sz val="16"/>
      <color theme="0"/>
      <name val="Raleway"/>
    </font>
    <font>
      <b/>
      <sz val="10"/>
      <color theme="0"/>
      <name val="Raleway"/>
    </font>
    <font>
      <sz val="12"/>
      <color theme="0"/>
      <name val="Raleway"/>
    </font>
  </fonts>
  <fills count="3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tint="0.79998168889431442"/>
        <bgColor indexed="64"/>
      </patternFill>
    </fill>
    <fill>
      <patternFill patternType="solid">
        <fgColor theme="0"/>
        <bgColor rgb="FFEBEDEF"/>
      </patternFill>
    </fill>
    <fill>
      <patternFill patternType="solid">
        <fgColor theme="8"/>
        <bgColor rgb="FFEBEDEF"/>
      </patternFill>
    </fill>
    <fill>
      <patternFill patternType="solid">
        <fgColor theme="0"/>
        <bgColor rgb="FF334960"/>
      </patternFill>
    </fill>
    <fill>
      <patternFill patternType="solid">
        <fgColor theme="6"/>
        <bgColor rgb="FFFCECE6"/>
      </patternFill>
    </fill>
    <fill>
      <patternFill patternType="solid">
        <fgColor theme="0"/>
        <bgColor rgb="FFFCECE6"/>
      </patternFill>
    </fill>
    <fill>
      <patternFill patternType="solid">
        <fgColor theme="0"/>
        <bgColor rgb="FFFFFFFF"/>
      </patternFill>
    </fill>
    <fill>
      <patternFill patternType="solid">
        <fgColor theme="5"/>
        <bgColor rgb="FFEBEDEF"/>
      </patternFill>
    </fill>
    <fill>
      <patternFill patternType="solid">
        <fgColor theme="7"/>
        <bgColor rgb="FFEBEDEF"/>
      </patternFill>
    </fill>
    <fill>
      <patternFill patternType="solid">
        <fgColor theme="6" tint="0.59999389629810485"/>
        <bgColor indexed="64"/>
      </patternFill>
    </fill>
    <fill>
      <patternFill patternType="solid">
        <fgColor theme="7"/>
        <bgColor rgb="FFFCECE6"/>
      </patternFill>
    </fill>
    <fill>
      <patternFill patternType="solid">
        <fgColor theme="6"/>
        <bgColor rgb="FFFFFFFF"/>
      </patternFill>
    </fill>
    <fill>
      <patternFill patternType="solid">
        <fgColor theme="8"/>
        <bgColor rgb="FFFFF2ED"/>
      </patternFill>
    </fill>
    <fill>
      <patternFill patternType="solid">
        <fgColor theme="8"/>
        <bgColor rgb="FFFCECE6"/>
      </patternFill>
    </fill>
    <fill>
      <patternFill patternType="solid">
        <fgColor theme="6"/>
        <bgColor rgb="FFEBEDEF"/>
      </patternFill>
    </fill>
    <fill>
      <patternFill patternType="solid">
        <fgColor theme="7"/>
        <bgColor rgb="FFFFFFFF"/>
      </patternFill>
    </fill>
    <fill>
      <patternFill patternType="solid">
        <fgColor theme="1"/>
        <bgColor indexed="64"/>
      </patternFill>
    </fill>
    <fill>
      <patternFill patternType="gray0625">
        <bgColor theme="0"/>
      </patternFill>
    </fill>
    <fill>
      <patternFill patternType="solid">
        <fgColor indexed="65"/>
        <bgColor indexed="64"/>
      </patternFill>
    </fill>
    <fill>
      <patternFill patternType="darkGray">
        <fgColor theme="7"/>
        <bgColor theme="0"/>
      </patternFill>
    </fill>
    <fill>
      <patternFill patternType="solid">
        <fgColor theme="3" tint="0.39997558519241921"/>
        <bgColor indexed="64"/>
      </patternFill>
    </fill>
    <fill>
      <patternFill patternType="darkTrellis">
        <fgColor theme="0"/>
        <bgColor theme="9"/>
      </patternFill>
    </fill>
    <fill>
      <patternFill patternType="darkGray">
        <fgColor rgb="FFF46524"/>
        <bgColor theme="8"/>
      </patternFill>
    </fill>
  </fills>
  <borders count="113">
    <border>
      <left/>
      <right/>
      <top/>
      <bottom/>
      <diagonal/>
    </border>
    <border>
      <left/>
      <right/>
      <top style="medium">
        <color rgb="FFCCCCCC"/>
      </top>
      <bottom/>
      <diagonal/>
    </border>
    <border>
      <left/>
      <right/>
      <top style="medium">
        <color rgb="FF999999"/>
      </top>
      <bottom/>
      <diagonal/>
    </border>
    <border>
      <left/>
      <right style="dotted">
        <color rgb="FFB7B7B7"/>
      </right>
      <top/>
      <bottom/>
      <diagonal/>
    </border>
    <border>
      <left/>
      <right style="thin">
        <color theme="4"/>
      </right>
      <top/>
      <bottom/>
      <diagonal/>
    </border>
    <border>
      <left style="thin">
        <color theme="4"/>
      </left>
      <right/>
      <top/>
      <bottom/>
      <diagonal/>
    </border>
    <border>
      <left/>
      <right/>
      <top/>
      <bottom style="hair">
        <color theme="6"/>
      </bottom>
      <diagonal/>
    </border>
    <border>
      <left/>
      <right/>
      <top style="hair">
        <color theme="6"/>
      </top>
      <bottom style="hair">
        <color theme="6"/>
      </bottom>
      <diagonal/>
    </border>
    <border>
      <left/>
      <right/>
      <top style="hair">
        <color theme="6"/>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bottom style="thin">
        <color theme="4"/>
      </bottom>
      <diagonal/>
    </border>
    <border>
      <left/>
      <right/>
      <top/>
      <bottom style="hair">
        <color theme="4"/>
      </bottom>
      <diagonal/>
    </border>
    <border>
      <left style="thin">
        <color theme="4"/>
      </left>
      <right/>
      <top/>
      <bottom style="hair">
        <color theme="4"/>
      </bottom>
      <diagonal/>
    </border>
    <border>
      <left/>
      <right/>
      <top style="hair">
        <color theme="4"/>
      </top>
      <bottom style="hair">
        <color theme="4"/>
      </bottom>
      <diagonal/>
    </border>
    <border>
      <left style="thin">
        <color theme="4"/>
      </left>
      <right/>
      <top style="hair">
        <color theme="4"/>
      </top>
      <bottom style="hair">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style="thin">
        <color theme="4"/>
      </right>
      <top/>
      <bottom style="thin">
        <color theme="4"/>
      </bottom>
      <diagonal/>
    </border>
    <border>
      <left/>
      <right style="thin">
        <color theme="4"/>
      </right>
      <top style="hair">
        <color theme="3"/>
      </top>
      <bottom style="hair">
        <color theme="3"/>
      </bottom>
      <diagonal/>
    </border>
    <border>
      <left/>
      <right/>
      <top style="hair">
        <color theme="3"/>
      </top>
      <bottom style="hair">
        <color theme="3"/>
      </bottom>
      <diagonal/>
    </border>
    <border>
      <left style="thin">
        <color theme="4"/>
      </left>
      <right/>
      <top style="hair">
        <color theme="3"/>
      </top>
      <bottom style="hair">
        <color theme="3"/>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style="hair">
        <color theme="3"/>
      </top>
      <bottom style="hair">
        <color theme="3"/>
      </bottom>
      <diagonal/>
    </border>
    <border>
      <left/>
      <right/>
      <top/>
      <bottom style="thin">
        <color theme="6" tint="-0.499984740745262"/>
      </bottom>
      <diagonal/>
    </border>
    <border>
      <left/>
      <right/>
      <top style="thin">
        <color theme="6" tint="-0.499984740745262"/>
      </top>
      <bottom style="thin">
        <color theme="6" tint="-0.499984740745262"/>
      </bottom>
      <diagonal/>
    </border>
    <border>
      <left style="thin">
        <color theme="3"/>
      </left>
      <right style="thin">
        <color theme="7" tint="-0.499984740745262"/>
      </right>
      <top/>
      <bottom/>
      <diagonal/>
    </border>
    <border>
      <left style="thin">
        <color theme="3"/>
      </left>
      <right style="thin">
        <color theme="7" tint="-0.499984740745262"/>
      </right>
      <top style="hair">
        <color theme="3"/>
      </top>
      <bottom style="hair">
        <color theme="3"/>
      </bottom>
      <diagonal/>
    </border>
    <border>
      <left/>
      <right/>
      <top style="hair">
        <color theme="6"/>
      </top>
      <bottom style="hair">
        <color theme="0"/>
      </bottom>
      <diagonal/>
    </border>
    <border>
      <left style="hair">
        <color theme="6"/>
      </left>
      <right style="hair">
        <color theme="6"/>
      </right>
      <top/>
      <bottom style="hair">
        <color theme="6"/>
      </bottom>
      <diagonal/>
    </border>
    <border>
      <left style="hair">
        <color theme="6"/>
      </left>
      <right style="hair">
        <color theme="6"/>
      </right>
      <top style="hair">
        <color theme="6"/>
      </top>
      <bottom style="hair">
        <color theme="6"/>
      </bottom>
      <diagonal/>
    </border>
    <border>
      <left style="hair">
        <color theme="6"/>
      </left>
      <right/>
      <top/>
      <bottom style="hair">
        <color theme="6"/>
      </bottom>
      <diagonal/>
    </border>
    <border>
      <left/>
      <right style="hair">
        <color theme="6"/>
      </right>
      <top/>
      <bottom style="hair">
        <color theme="6"/>
      </bottom>
      <diagonal/>
    </border>
    <border>
      <left style="hair">
        <color theme="6"/>
      </left>
      <right/>
      <top style="hair">
        <color theme="6"/>
      </top>
      <bottom style="hair">
        <color theme="6"/>
      </bottom>
      <diagonal/>
    </border>
    <border>
      <left/>
      <right style="hair">
        <color theme="6"/>
      </right>
      <top style="hair">
        <color theme="6"/>
      </top>
      <bottom style="hair">
        <color theme="6"/>
      </bottom>
      <diagonal/>
    </border>
    <border>
      <left/>
      <right style="hair">
        <color theme="6"/>
      </right>
      <top/>
      <bottom/>
      <diagonal/>
    </border>
    <border>
      <left/>
      <right style="hair">
        <color theme="6"/>
      </right>
      <top style="hair">
        <color theme="6"/>
      </top>
      <bottom style="hair">
        <color theme="0"/>
      </bottom>
      <diagonal/>
    </border>
    <border>
      <left style="hair">
        <color theme="0"/>
      </left>
      <right style="hair">
        <color theme="6"/>
      </right>
      <top style="hair">
        <color theme="6"/>
      </top>
      <bottom style="hair">
        <color theme="0"/>
      </bottom>
      <diagonal/>
    </border>
    <border>
      <left style="hair">
        <color theme="0"/>
      </left>
      <right style="hair">
        <color theme="6"/>
      </right>
      <top/>
      <bottom style="hair">
        <color theme="6"/>
      </bottom>
      <diagonal/>
    </border>
    <border>
      <left style="hair">
        <color theme="0"/>
      </left>
      <right style="hair">
        <color theme="6"/>
      </right>
      <top style="hair">
        <color theme="0"/>
      </top>
      <bottom style="hair">
        <color theme="0"/>
      </bottom>
      <diagonal/>
    </border>
    <border>
      <left style="hair">
        <color theme="0"/>
      </left>
      <right style="hair">
        <color theme="6"/>
      </right>
      <top/>
      <bottom/>
      <diagonal/>
    </border>
    <border>
      <left style="hair">
        <color theme="0"/>
      </left>
      <right style="hair">
        <color theme="6"/>
      </right>
      <top/>
      <bottom style="hair">
        <color theme="0"/>
      </bottom>
      <diagonal/>
    </border>
    <border>
      <left style="hair">
        <color theme="7"/>
      </left>
      <right style="thin">
        <color theme="4"/>
      </right>
      <top/>
      <bottom/>
      <diagonal/>
    </border>
    <border>
      <left style="hair">
        <color theme="7"/>
      </left>
      <right style="thin">
        <color theme="4"/>
      </right>
      <top style="hair">
        <color theme="3"/>
      </top>
      <bottom style="hair">
        <color theme="3"/>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ck">
        <color theme="4"/>
      </left>
      <right style="thick">
        <color theme="4"/>
      </right>
      <top style="thick">
        <color theme="4"/>
      </top>
      <bottom style="thick">
        <color theme="4"/>
      </bottom>
      <diagonal/>
    </border>
    <border>
      <left style="thick">
        <color theme="3"/>
      </left>
      <right style="thick">
        <color theme="3"/>
      </right>
      <top style="thick">
        <color theme="3"/>
      </top>
      <bottom style="thick">
        <color theme="3"/>
      </bottom>
      <diagonal/>
    </border>
    <border>
      <left/>
      <right/>
      <top/>
      <bottom style="thin">
        <color theme="3"/>
      </bottom>
      <diagonal/>
    </border>
    <border>
      <left/>
      <right/>
      <top style="thin">
        <color theme="3"/>
      </top>
      <bottom style="thin">
        <color theme="3"/>
      </bottom>
      <diagonal/>
    </border>
    <border>
      <left/>
      <right/>
      <top/>
      <bottom style="medium">
        <color theme="9"/>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thin">
        <color indexed="64"/>
      </bottom>
      <diagonal/>
    </border>
    <border>
      <left/>
      <right style="medium">
        <color theme="3"/>
      </right>
      <top style="medium">
        <color theme="3"/>
      </top>
      <bottom style="thin">
        <color indexed="64"/>
      </bottom>
      <diagonal/>
    </border>
    <border>
      <left/>
      <right/>
      <top style="medium">
        <color theme="3"/>
      </top>
      <bottom style="medium">
        <color theme="3"/>
      </bottom>
      <diagonal/>
    </border>
    <border>
      <left style="medium">
        <color theme="3"/>
      </left>
      <right style="medium">
        <color theme="3"/>
      </right>
      <top style="medium">
        <color theme="3"/>
      </top>
      <bottom/>
      <diagonal/>
    </border>
    <border>
      <left style="medium">
        <color theme="3"/>
      </left>
      <right/>
      <top/>
      <bottom/>
      <diagonal/>
    </border>
    <border>
      <left style="medium">
        <color theme="3"/>
      </left>
      <right style="medium">
        <color theme="3"/>
      </right>
      <top/>
      <bottom/>
      <diagonal/>
    </border>
    <border>
      <left/>
      <right style="medium">
        <color theme="3"/>
      </right>
      <top/>
      <bottom style="hair">
        <color theme="6"/>
      </bottom>
      <diagonal/>
    </border>
    <border>
      <left style="medium">
        <color theme="3"/>
      </left>
      <right/>
      <top/>
      <bottom style="hair">
        <color theme="6"/>
      </bottom>
      <diagonal/>
    </border>
    <border>
      <left style="medium">
        <color theme="3"/>
      </left>
      <right style="medium">
        <color theme="3"/>
      </right>
      <top/>
      <bottom style="hair">
        <color theme="3"/>
      </bottom>
      <diagonal/>
    </border>
    <border>
      <left/>
      <right style="medium">
        <color theme="3"/>
      </right>
      <top style="hair">
        <color theme="6"/>
      </top>
      <bottom style="hair">
        <color theme="6"/>
      </bottom>
      <diagonal/>
    </border>
    <border>
      <left style="medium">
        <color theme="3"/>
      </left>
      <right/>
      <top style="hair">
        <color theme="6"/>
      </top>
      <bottom style="hair">
        <color theme="6"/>
      </bottom>
      <diagonal/>
    </border>
    <border>
      <left style="medium">
        <color theme="3"/>
      </left>
      <right style="medium">
        <color theme="3"/>
      </right>
      <top style="hair">
        <color theme="3"/>
      </top>
      <bottom style="hair">
        <color theme="3"/>
      </bottom>
      <diagonal/>
    </border>
    <border>
      <left style="medium">
        <color theme="3"/>
      </left>
      <right style="medium">
        <color theme="3"/>
      </right>
      <top style="hair">
        <color theme="3"/>
      </top>
      <bottom/>
      <diagonal/>
    </border>
    <border>
      <left/>
      <right/>
      <top style="hair">
        <color theme="6"/>
      </top>
      <bottom style="hair">
        <color theme="3"/>
      </bottom>
      <diagonal/>
    </border>
    <border>
      <left/>
      <right/>
      <top/>
      <bottom style="hair">
        <color theme="3"/>
      </bottom>
      <diagonal/>
    </border>
    <border>
      <left/>
      <right style="medium">
        <color theme="3"/>
      </right>
      <top/>
      <bottom style="hair">
        <color theme="3"/>
      </bottom>
      <diagonal/>
    </border>
    <border>
      <left style="medium">
        <color theme="3"/>
      </left>
      <right/>
      <top/>
      <bottom style="hair">
        <color theme="3"/>
      </bottom>
      <diagonal/>
    </border>
    <border>
      <left/>
      <right/>
      <top style="hair">
        <color theme="3"/>
      </top>
      <bottom style="hair">
        <color theme="6"/>
      </bottom>
      <diagonal/>
    </border>
    <border>
      <left/>
      <right style="medium">
        <color theme="3"/>
      </right>
      <top style="hair">
        <color theme="3"/>
      </top>
      <bottom style="hair">
        <color theme="6"/>
      </bottom>
      <diagonal/>
    </border>
    <border>
      <left style="medium">
        <color theme="3"/>
      </left>
      <right/>
      <top style="hair">
        <color theme="3"/>
      </top>
      <bottom style="hair">
        <color theme="6"/>
      </bottom>
      <diagonal/>
    </border>
    <border>
      <left/>
      <right style="medium">
        <color theme="3"/>
      </right>
      <top style="hair">
        <color theme="3"/>
      </top>
      <bottom style="hair">
        <color theme="3"/>
      </bottom>
      <diagonal/>
    </border>
    <border>
      <left style="medium">
        <color theme="3"/>
      </left>
      <right/>
      <top style="hair">
        <color theme="3"/>
      </top>
      <bottom style="hair">
        <color theme="3"/>
      </bottom>
      <diagonal/>
    </border>
    <border>
      <left style="hair">
        <color theme="0" tint="-0.499984740745262"/>
      </left>
      <right/>
      <top/>
      <bottom/>
      <diagonal/>
    </border>
    <border>
      <left style="medium">
        <color theme="3"/>
      </left>
      <right style="hair">
        <color theme="0" tint="-0.499984740745262"/>
      </right>
      <top/>
      <bottom/>
      <diagonal/>
    </border>
    <border>
      <left style="hair">
        <color theme="0" tint="-0.499984740745262"/>
      </left>
      <right style="medium">
        <color theme="3"/>
      </right>
      <top/>
      <bottom/>
      <diagonal/>
    </border>
    <border>
      <left/>
      <right style="medium">
        <color theme="3"/>
      </right>
      <top style="hair">
        <color theme="6"/>
      </top>
      <bottom/>
      <diagonal/>
    </border>
    <border>
      <left style="hair">
        <color theme="0" tint="-0.499984740745262"/>
      </left>
      <right/>
      <top style="hair">
        <color theme="6"/>
      </top>
      <bottom/>
      <diagonal/>
    </border>
    <border>
      <left style="medium">
        <color theme="3"/>
      </left>
      <right style="hair">
        <color theme="0" tint="-0.499984740745262"/>
      </right>
      <top style="hair">
        <color theme="6"/>
      </top>
      <bottom/>
      <diagonal/>
    </border>
    <border>
      <left style="hair">
        <color theme="0" tint="-0.499984740745262"/>
      </left>
      <right style="medium">
        <color theme="3"/>
      </right>
      <top style="hair">
        <color theme="6"/>
      </top>
      <bottom/>
      <diagonal/>
    </border>
    <border>
      <left/>
      <right style="thick">
        <color theme="4"/>
      </right>
      <top/>
      <bottom/>
      <diagonal/>
    </border>
    <border>
      <left/>
      <right/>
      <top style="thick">
        <color theme="4"/>
      </top>
      <bottom/>
      <diagonal/>
    </border>
    <border>
      <left style="medium">
        <color theme="3"/>
      </left>
      <right style="hair">
        <color theme="0" tint="-0.499984740745262"/>
      </right>
      <top style="thick">
        <color theme="4"/>
      </top>
      <bottom/>
      <diagonal/>
    </border>
    <border>
      <left/>
      <right style="medium">
        <color theme="3"/>
      </right>
      <top style="thick">
        <color theme="4"/>
      </top>
      <bottom/>
      <diagonal/>
    </border>
    <border>
      <left/>
      <right style="thick">
        <color theme="4"/>
      </right>
      <top style="thick">
        <color theme="4"/>
      </top>
      <bottom/>
      <diagonal/>
    </border>
    <border>
      <left style="hair">
        <color theme="0" tint="-0.499984740745262"/>
      </left>
      <right style="medium">
        <color theme="3"/>
      </right>
      <top style="thick">
        <color theme="4"/>
      </top>
      <bottom/>
      <diagonal/>
    </border>
    <border>
      <left style="hair">
        <color theme="0" tint="-0.499984740745262"/>
      </left>
      <right style="thick">
        <color theme="4"/>
      </right>
      <top style="thick">
        <color theme="4"/>
      </top>
      <bottom/>
      <diagonal/>
    </border>
    <border>
      <left/>
      <right/>
      <top style="medium">
        <color rgb="FF334960"/>
      </top>
      <bottom style="thick">
        <color theme="4"/>
      </bottom>
      <diagonal/>
    </border>
    <border>
      <left style="medium">
        <color theme="3"/>
      </left>
      <right style="hair">
        <color theme="0" tint="-0.499984740745262"/>
      </right>
      <top style="medium">
        <color rgb="FF334960"/>
      </top>
      <bottom style="thick">
        <color theme="4"/>
      </bottom>
      <diagonal/>
    </border>
    <border>
      <left/>
      <right style="medium">
        <color theme="3"/>
      </right>
      <top style="medium">
        <color rgb="FF334960"/>
      </top>
      <bottom style="thick">
        <color theme="4"/>
      </bottom>
      <diagonal/>
    </border>
    <border>
      <left style="hair">
        <color theme="0" tint="-0.499984740745262"/>
      </left>
      <right/>
      <top style="medium">
        <color rgb="FF334960"/>
      </top>
      <bottom/>
      <diagonal/>
    </border>
    <border>
      <left style="hair">
        <color theme="0" tint="-0.499984740745262"/>
      </left>
      <right/>
      <top style="medium">
        <color rgb="FF334960"/>
      </top>
      <bottom style="thick">
        <color theme="4"/>
      </bottom>
      <diagonal/>
    </border>
    <border>
      <left/>
      <right style="thick">
        <color theme="4"/>
      </right>
      <top style="medium">
        <color rgb="FF334960"/>
      </top>
      <bottom style="thick">
        <color theme="4"/>
      </bottom>
      <diagonal/>
    </border>
    <border>
      <left style="hair">
        <color theme="0" tint="-0.499984740745262"/>
      </left>
      <right style="medium">
        <color theme="3"/>
      </right>
      <top style="medium">
        <color rgb="FF334960"/>
      </top>
      <bottom style="thick">
        <color theme="4"/>
      </bottom>
      <diagonal/>
    </border>
    <border>
      <left style="thin">
        <color theme="3"/>
      </left>
      <right/>
      <top/>
      <bottom/>
      <diagonal/>
    </border>
    <border>
      <left/>
      <right style="medium">
        <color theme="3"/>
      </right>
      <top style="medium">
        <color theme="3"/>
      </top>
      <bottom/>
      <diagonal/>
    </border>
    <border>
      <left/>
      <right/>
      <top style="medium">
        <color rgb="FF334960"/>
      </top>
      <bottom style="medium">
        <color rgb="FF334960"/>
      </bottom>
      <diagonal/>
    </border>
    <border>
      <left style="medium">
        <color theme="3"/>
      </left>
      <right style="thin">
        <color rgb="FF000000"/>
      </right>
      <top/>
      <bottom style="medium">
        <color theme="3"/>
      </bottom>
      <diagonal/>
    </border>
    <border>
      <left/>
      <right style="medium">
        <color theme="3"/>
      </right>
      <top/>
      <bottom style="medium">
        <color theme="3"/>
      </bottom>
      <diagonal/>
    </border>
    <border>
      <left/>
      <right/>
      <top/>
      <bottom style="medium">
        <color theme="3"/>
      </bottom>
      <diagonal/>
    </border>
    <border>
      <left style="medium">
        <color theme="3"/>
      </left>
      <right style="medium">
        <color theme="3"/>
      </right>
      <top/>
      <bottom style="medium">
        <color theme="3"/>
      </bottom>
      <diagonal/>
    </border>
    <border>
      <left/>
      <right style="hair">
        <color theme="7"/>
      </right>
      <top/>
      <bottom/>
      <diagonal/>
    </border>
  </borders>
  <cellStyleXfs count="6">
    <xf numFmtId="0" fontId="0" fillId="0" borderId="0"/>
    <xf numFmtId="164" fontId="1"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77" fillId="0" borderId="0" applyNumberFormat="0" applyFill="0" applyBorder="0" applyAlignment="0" applyProtection="0"/>
  </cellStyleXfs>
  <cellXfs count="580">
    <xf numFmtId="0" fontId="0" fillId="0" borderId="0" xfId="0"/>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5" fillId="0" borderId="0" xfId="0" applyFont="1" applyAlignment="1">
      <alignment vertical="center"/>
    </xf>
    <xf numFmtId="0" fontId="5" fillId="3" borderId="0" xfId="0" applyFont="1" applyFill="1" applyAlignment="1">
      <alignment vertical="center"/>
    </xf>
    <xf numFmtId="0" fontId="5" fillId="0" borderId="0" xfId="0" applyFont="1"/>
    <xf numFmtId="0" fontId="10" fillId="11" borderId="0" xfId="0" applyFont="1" applyFill="1" applyAlignment="1">
      <alignment horizontal="left" vertical="center"/>
    </xf>
    <xf numFmtId="164" fontId="10" fillId="11" borderId="0" xfId="1" applyFont="1" applyFill="1" applyAlignment="1">
      <alignment horizontal="center" vertical="center"/>
    </xf>
    <xf numFmtId="10" fontId="10" fillId="11" borderId="0" xfId="0" applyNumberFormat="1"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horizontal="left" vertical="center"/>
    </xf>
    <xf numFmtId="164" fontId="11" fillId="3" borderId="0" xfId="1" applyFont="1" applyFill="1" applyAlignment="1">
      <alignment horizontal="center" vertical="center"/>
    </xf>
    <xf numFmtId="10" fontId="11" fillId="3" borderId="0" xfId="2" applyNumberFormat="1" applyFont="1" applyFill="1" applyAlignment="1">
      <alignment vertical="center"/>
    </xf>
    <xf numFmtId="14" fontId="11" fillId="3" borderId="0" xfId="0" applyNumberFormat="1" applyFont="1" applyFill="1" applyAlignment="1">
      <alignment vertical="center"/>
    </xf>
    <xf numFmtId="0" fontId="13" fillId="0" borderId="0" xfId="0" applyFont="1" applyAlignment="1">
      <alignment vertical="center"/>
    </xf>
    <xf numFmtId="164" fontId="14" fillId="3" borderId="0" xfId="1" applyFont="1" applyFill="1" applyAlignment="1">
      <alignment horizontal="center" vertical="center"/>
    </xf>
    <xf numFmtId="10" fontId="14" fillId="3" borderId="0" xfId="2" applyNumberFormat="1" applyFont="1" applyFill="1" applyAlignment="1">
      <alignment horizontal="center" vertical="center"/>
    </xf>
    <xf numFmtId="14" fontId="14" fillId="3" borderId="0" xfId="0" applyNumberFormat="1" applyFont="1" applyFill="1" applyAlignment="1">
      <alignment horizontal="center" vertical="center"/>
    </xf>
    <xf numFmtId="0" fontId="15" fillId="3" borderId="0" xfId="0" applyFont="1" applyFill="1" applyAlignment="1">
      <alignment vertical="center"/>
    </xf>
    <xf numFmtId="165" fontId="16" fillId="0" borderId="0" xfId="0" applyNumberFormat="1" applyFont="1" applyAlignment="1">
      <alignment horizontal="center" vertical="center"/>
    </xf>
    <xf numFmtId="164" fontId="16" fillId="0" borderId="0" xfId="1" applyFont="1" applyAlignment="1">
      <alignment horizontal="center" vertical="center"/>
    </xf>
    <xf numFmtId="10" fontId="16" fillId="0" borderId="0" xfId="2" applyNumberFormat="1" applyFont="1" applyAlignment="1">
      <alignment horizontal="center" vertical="center"/>
    </xf>
    <xf numFmtId="14" fontId="16" fillId="0" borderId="0" xfId="0" applyNumberFormat="1" applyFont="1" applyAlignment="1">
      <alignment horizontal="center" vertical="center"/>
    </xf>
    <xf numFmtId="0" fontId="13" fillId="3" borderId="0" xfId="0" applyFont="1" applyFill="1" applyAlignment="1">
      <alignment vertical="center"/>
    </xf>
    <xf numFmtId="0" fontId="17" fillId="3" borderId="0" xfId="0" applyFont="1" applyFill="1" applyAlignment="1">
      <alignment horizontal="right" vertical="center"/>
    </xf>
    <xf numFmtId="165" fontId="17" fillId="3" borderId="0" xfId="0" applyNumberFormat="1" applyFont="1" applyFill="1" applyAlignment="1">
      <alignment horizontal="center" vertical="center"/>
    </xf>
    <xf numFmtId="165" fontId="17" fillId="9" borderId="0" xfId="0" applyNumberFormat="1" applyFont="1" applyFill="1" applyAlignment="1">
      <alignment horizontal="center" vertical="center"/>
    </xf>
    <xf numFmtId="165" fontId="16" fillId="3" borderId="0" xfId="0" applyNumberFormat="1" applyFont="1" applyFill="1" applyAlignment="1">
      <alignment horizontal="center" vertical="center"/>
    </xf>
    <xf numFmtId="164" fontId="16" fillId="3" borderId="0" xfId="1" applyFont="1" applyFill="1" applyAlignment="1">
      <alignment horizontal="center" vertical="center"/>
    </xf>
    <xf numFmtId="10" fontId="16" fillId="3" borderId="0" xfId="2" applyNumberFormat="1" applyFont="1" applyFill="1" applyAlignment="1">
      <alignment horizontal="center" vertical="center"/>
    </xf>
    <xf numFmtId="14" fontId="16" fillId="3" borderId="0" xfId="0" applyNumberFormat="1" applyFont="1" applyFill="1" applyAlignment="1">
      <alignment horizontal="center" vertical="center"/>
    </xf>
    <xf numFmtId="0" fontId="12" fillId="0" borderId="0" xfId="0" applyFont="1" applyAlignment="1">
      <alignment horizontal="left" vertical="center"/>
    </xf>
    <xf numFmtId="166" fontId="16" fillId="0" borderId="0" xfId="0" applyNumberFormat="1" applyFont="1" applyAlignment="1">
      <alignment horizontal="left" vertical="center"/>
    </xf>
    <xf numFmtId="0" fontId="18"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164" fontId="22" fillId="0" borderId="0" xfId="1" applyFont="1" applyAlignment="1">
      <alignment horizontal="center" vertical="center"/>
    </xf>
    <xf numFmtId="10" fontId="22" fillId="0" borderId="0" xfId="2" applyNumberFormat="1" applyFont="1" applyAlignment="1">
      <alignment horizontal="center" vertical="center"/>
    </xf>
    <xf numFmtId="14" fontId="22" fillId="0" borderId="0" xfId="0" applyNumberFormat="1" applyFont="1" applyAlignment="1">
      <alignment horizontal="center" vertical="center"/>
    </xf>
    <xf numFmtId="0" fontId="21" fillId="0" borderId="1" xfId="0" applyFont="1" applyBorder="1" applyAlignment="1">
      <alignment horizontal="right" vertical="center"/>
    </xf>
    <xf numFmtId="0" fontId="21" fillId="0" borderId="1" xfId="0" applyFont="1" applyBorder="1" applyAlignment="1">
      <alignment horizontal="center" vertical="center"/>
    </xf>
    <xf numFmtId="0" fontId="13" fillId="0" borderId="1" xfId="0" applyFont="1" applyBorder="1" applyAlignment="1">
      <alignment vertical="center"/>
    </xf>
    <xf numFmtId="164" fontId="21" fillId="0" borderId="1" xfId="1" applyFont="1" applyBorder="1" applyAlignment="1">
      <alignment horizontal="center" vertical="center"/>
    </xf>
    <xf numFmtId="10" fontId="21" fillId="0" borderId="1" xfId="2" applyNumberFormat="1" applyFont="1" applyBorder="1" applyAlignment="1">
      <alignment horizontal="right" vertical="center"/>
    </xf>
    <xf numFmtId="14" fontId="21" fillId="0" borderId="1" xfId="0" applyNumberFormat="1" applyFont="1" applyBorder="1" applyAlignment="1">
      <alignment horizontal="right" vertical="center"/>
    </xf>
    <xf numFmtId="10" fontId="13" fillId="0" borderId="0" xfId="2" applyNumberFormat="1" applyFont="1" applyAlignment="1">
      <alignment vertical="center"/>
    </xf>
    <xf numFmtId="14" fontId="13" fillId="0" borderId="0" xfId="0" applyNumberFormat="1" applyFont="1" applyAlignment="1">
      <alignment vertical="center"/>
    </xf>
    <xf numFmtId="164" fontId="13" fillId="0" borderId="0" xfId="1" applyFont="1" applyAlignment="1">
      <alignment horizontal="center" vertical="center"/>
    </xf>
    <xf numFmtId="0" fontId="26" fillId="0" borderId="0" xfId="0" applyFont="1" applyAlignment="1">
      <alignment vertical="center"/>
    </xf>
    <xf numFmtId="164" fontId="27" fillId="0" borderId="0" xfId="1" applyFont="1" applyAlignment="1">
      <alignment horizontal="center" vertical="center"/>
    </xf>
    <xf numFmtId="0" fontId="28" fillId="0" borderId="0" xfId="0" applyFont="1" applyAlignment="1">
      <alignment vertical="center"/>
    </xf>
    <xf numFmtId="164" fontId="26" fillId="0" borderId="0" xfId="1" applyFont="1" applyAlignment="1">
      <alignment horizontal="center" vertical="center"/>
    </xf>
    <xf numFmtId="164" fontId="5" fillId="0" borderId="0" xfId="1" applyFont="1" applyAlignment="1">
      <alignment horizontal="center" vertical="center"/>
    </xf>
    <xf numFmtId="10" fontId="5" fillId="0" borderId="0" xfId="2" applyNumberFormat="1" applyFont="1" applyAlignment="1">
      <alignment vertical="center"/>
    </xf>
    <xf numFmtId="14" fontId="5" fillId="0" borderId="0" xfId="0" applyNumberFormat="1" applyFont="1" applyAlignment="1">
      <alignment vertical="center"/>
    </xf>
    <xf numFmtId="0" fontId="14" fillId="13" borderId="0" xfId="0" applyFont="1" applyFill="1" applyAlignment="1">
      <alignment horizontal="left" vertical="center"/>
    </xf>
    <xf numFmtId="0" fontId="14" fillId="13" borderId="0" xfId="0" applyFont="1" applyFill="1" applyAlignment="1">
      <alignment horizontal="center" vertical="center"/>
    </xf>
    <xf numFmtId="0" fontId="9" fillId="7" borderId="0" xfId="0" applyFont="1" applyFill="1" applyAlignment="1">
      <alignment horizontal="right" vertical="center"/>
    </xf>
    <xf numFmtId="0" fontId="14" fillId="3" borderId="5" xfId="0" applyFont="1" applyFill="1" applyBorder="1" applyAlignment="1">
      <alignment horizontal="center" vertical="center"/>
    </xf>
    <xf numFmtId="166" fontId="14" fillId="13" borderId="0" xfId="0" applyNumberFormat="1" applyFont="1" applyFill="1" applyAlignment="1">
      <alignment horizontal="left" vertical="center"/>
    </xf>
    <xf numFmtId="0" fontId="14" fillId="0" borderId="0" xfId="0" applyFont="1" applyAlignment="1">
      <alignment horizontal="right" vertical="center"/>
    </xf>
    <xf numFmtId="165" fontId="29" fillId="3" borderId="0" xfId="1" applyNumberFormat="1" applyFont="1" applyFill="1" applyAlignment="1">
      <alignment horizontal="center" vertical="center"/>
    </xf>
    <xf numFmtId="165" fontId="30" fillId="3" borderId="0" xfId="1" applyNumberFormat="1" applyFont="1" applyFill="1" applyAlignment="1">
      <alignment horizontal="center" vertical="center"/>
    </xf>
    <xf numFmtId="169" fontId="32" fillId="6" borderId="0" xfId="1" applyNumberFormat="1" applyFont="1" applyFill="1" applyAlignment="1">
      <alignment horizontal="center" vertical="center"/>
    </xf>
    <xf numFmtId="0" fontId="32" fillId="6" borderId="0" xfId="0" applyFont="1" applyFill="1" applyAlignment="1">
      <alignment horizontal="center" vertical="center"/>
    </xf>
    <xf numFmtId="0" fontId="20" fillId="0" borderId="0" xfId="0" applyFont="1" applyAlignment="1">
      <alignment vertical="center"/>
    </xf>
    <xf numFmtId="0" fontId="39" fillId="0" borderId="0" xfId="0" applyFont="1" applyAlignment="1">
      <alignment vertical="center"/>
    </xf>
    <xf numFmtId="0" fontId="6" fillId="0" borderId="0" xfId="0" applyFont="1" applyAlignment="1">
      <alignment horizontal="left" vertical="center"/>
    </xf>
    <xf numFmtId="0" fontId="5" fillId="7" borderId="0" xfId="0" applyFont="1" applyFill="1" applyAlignment="1">
      <alignment vertical="center"/>
    </xf>
    <xf numFmtId="0" fontId="41" fillId="3" borderId="0" xfId="0" applyFont="1" applyFill="1" applyAlignment="1">
      <alignment horizontal="left" vertical="center"/>
    </xf>
    <xf numFmtId="165" fontId="16" fillId="0" borderId="5" xfId="0" applyNumberFormat="1" applyFont="1" applyBorder="1" applyAlignment="1">
      <alignment horizontal="center" vertical="center"/>
    </xf>
    <xf numFmtId="164" fontId="21" fillId="0" borderId="0" xfId="1" applyFont="1" applyBorder="1" applyAlignment="1">
      <alignment horizontal="center" vertical="center"/>
    </xf>
    <xf numFmtId="10" fontId="21" fillId="0" borderId="0" xfId="2" applyNumberFormat="1" applyFont="1" applyBorder="1" applyAlignment="1">
      <alignment horizontal="right" vertical="center"/>
    </xf>
    <xf numFmtId="14" fontId="21" fillId="0" borderId="0" xfId="0" applyNumberFormat="1" applyFont="1" applyAlignment="1">
      <alignment horizontal="right" vertical="center"/>
    </xf>
    <xf numFmtId="0" fontId="46" fillId="0" borderId="0" xfId="0" applyFont="1" applyAlignment="1">
      <alignment horizontal="left"/>
    </xf>
    <xf numFmtId="9" fontId="18" fillId="0" borderId="0" xfId="2" applyFont="1" applyAlignment="1">
      <alignment horizontal="left" vertical="center"/>
    </xf>
    <xf numFmtId="0" fontId="22" fillId="0" borderId="0" xfId="0" applyFont="1"/>
    <xf numFmtId="0" fontId="13" fillId="0" borderId="0" xfId="0" applyFont="1"/>
    <xf numFmtId="0" fontId="11" fillId="0" borderId="0" xfId="0" applyFont="1"/>
    <xf numFmtId="0" fontId="12" fillId="0" borderId="0" xfId="0" applyFont="1" applyAlignment="1">
      <alignment horizontal="left"/>
    </xf>
    <xf numFmtId="9" fontId="11" fillId="0" borderId="0" xfId="2" applyFont="1" applyAlignment="1">
      <alignment horizontal="left"/>
    </xf>
    <xf numFmtId="0" fontId="32" fillId="0" borderId="0" xfId="0" applyFont="1" applyAlignment="1">
      <alignment horizontal="left"/>
    </xf>
    <xf numFmtId="168" fontId="37" fillId="0" borderId="0" xfId="0" applyNumberFormat="1" applyFont="1" applyAlignment="1">
      <alignment horizontal="left"/>
    </xf>
    <xf numFmtId="0" fontId="14" fillId="0" borderId="0" xfId="0" applyFont="1" applyAlignment="1">
      <alignment horizontal="center" vertical="center"/>
    </xf>
    <xf numFmtId="0" fontId="14" fillId="0" borderId="0" xfId="0" applyFont="1" applyAlignment="1">
      <alignment horizontal="center" vertical="center" wrapText="1"/>
    </xf>
    <xf numFmtId="0" fontId="49" fillId="0" borderId="0" xfId="0" applyFont="1" applyAlignment="1">
      <alignment horizontal="center" vertical="center" wrapText="1"/>
    </xf>
    <xf numFmtId="165" fontId="19" fillId="0" borderId="0" xfId="0" applyNumberFormat="1" applyFont="1" applyAlignment="1">
      <alignment horizontal="center" vertical="center"/>
    </xf>
    <xf numFmtId="165" fontId="18" fillId="0" borderId="0" xfId="0" applyNumberFormat="1" applyFont="1" applyAlignment="1">
      <alignment horizontal="center" vertical="center"/>
    </xf>
    <xf numFmtId="0" fontId="5" fillId="3" borderId="0" xfId="0" applyFont="1" applyFill="1"/>
    <xf numFmtId="165" fontId="18" fillId="3" borderId="0" xfId="0" applyNumberFormat="1" applyFont="1" applyFill="1" applyAlignment="1">
      <alignment horizontal="center" vertical="center"/>
    </xf>
    <xf numFmtId="0" fontId="24" fillId="0" borderId="0" xfId="0" applyFont="1"/>
    <xf numFmtId="9" fontId="52" fillId="7" borderId="0" xfId="2" applyFont="1" applyFill="1" applyAlignment="1">
      <alignment horizontal="left" vertical="center"/>
    </xf>
    <xf numFmtId="0" fontId="52" fillId="7" borderId="0" xfId="0" applyFont="1" applyFill="1"/>
    <xf numFmtId="0" fontId="51" fillId="7" borderId="0" xfId="0" applyFont="1" applyFill="1" applyAlignment="1">
      <alignment horizontal="right"/>
    </xf>
    <xf numFmtId="168" fontId="52" fillId="7" borderId="0" xfId="0" applyNumberFormat="1" applyFont="1" applyFill="1" applyAlignment="1">
      <alignment horizontal="left"/>
    </xf>
    <xf numFmtId="0" fontId="53" fillId="13" borderId="6" xfId="0" applyFont="1" applyFill="1" applyBorder="1" applyAlignment="1">
      <alignment horizontal="left" vertical="center"/>
    </xf>
    <xf numFmtId="9" fontId="5" fillId="0" borderId="0" xfId="2" applyFont="1" applyAlignment="1">
      <alignment horizontal="left"/>
    </xf>
    <xf numFmtId="0" fontId="8" fillId="0" borderId="0" xfId="0" applyFont="1" applyAlignment="1">
      <alignment horizontal="left" vertical="center"/>
    </xf>
    <xf numFmtId="0" fontId="13" fillId="0" borderId="0" xfId="0" applyFont="1" applyAlignment="1">
      <alignment horizontal="left" vertical="center"/>
    </xf>
    <xf numFmtId="0" fontId="56" fillId="0" borderId="0" xfId="0" applyFont="1" applyAlignment="1">
      <alignment horizontal="left" vertical="center"/>
    </xf>
    <xf numFmtId="0" fontId="19" fillId="2" borderId="0" xfId="0" applyFont="1" applyFill="1" applyAlignment="1">
      <alignment vertical="center"/>
    </xf>
    <xf numFmtId="0" fontId="16" fillId="0" borderId="0" xfId="0" applyFont="1" applyAlignment="1">
      <alignment horizontal="left" vertical="center"/>
    </xf>
    <xf numFmtId="0" fontId="57" fillId="0" borderId="0" xfId="0" applyFont="1" applyAlignment="1">
      <alignment horizontal="left" vertical="center"/>
    </xf>
    <xf numFmtId="165" fontId="57" fillId="0" borderId="0" xfId="0" applyNumberFormat="1" applyFont="1" applyAlignment="1">
      <alignment horizontal="center" vertical="center"/>
    </xf>
    <xf numFmtId="9" fontId="22" fillId="0" borderId="0" xfId="2" applyFont="1" applyAlignment="1">
      <alignment horizontal="left"/>
    </xf>
    <xf numFmtId="0" fontId="14" fillId="3" borderId="5" xfId="0" applyFont="1" applyFill="1" applyBorder="1" applyAlignment="1">
      <alignment horizontal="center" vertical="center" wrapText="1"/>
    </xf>
    <xf numFmtId="9" fontId="0" fillId="0" borderId="0" xfId="2" applyFont="1"/>
    <xf numFmtId="0" fontId="11" fillId="0" borderId="0" xfId="0" applyFont="1" applyAlignment="1">
      <alignment vertical="center"/>
    </xf>
    <xf numFmtId="164" fontId="11" fillId="0" borderId="0" xfId="1" applyFont="1" applyAlignment="1">
      <alignment vertical="center"/>
    </xf>
    <xf numFmtId="164" fontId="5" fillId="0" borderId="0" xfId="1" applyFont="1" applyAlignment="1">
      <alignment vertical="center"/>
    </xf>
    <xf numFmtId="0" fontId="14" fillId="21" borderId="0" xfId="0" applyFont="1" applyFill="1" applyAlignment="1">
      <alignment horizontal="center" vertical="center"/>
    </xf>
    <xf numFmtId="164" fontId="21" fillId="0" borderId="0" xfId="1" applyFont="1" applyAlignment="1">
      <alignment horizontal="right" vertical="center"/>
    </xf>
    <xf numFmtId="164" fontId="9" fillId="9" borderId="0" xfId="1" applyFont="1" applyFill="1" applyBorder="1" applyAlignment="1">
      <alignment horizontal="center" vertical="center"/>
    </xf>
    <xf numFmtId="164" fontId="13" fillId="0" borderId="0" xfId="1" applyFont="1" applyAlignment="1">
      <alignment vertical="center"/>
    </xf>
    <xf numFmtId="164" fontId="14" fillId="0" borderId="0" xfId="1" applyFont="1" applyAlignment="1">
      <alignment horizontal="center" vertical="center"/>
    </xf>
    <xf numFmtId="0" fontId="61" fillId="0" borderId="0" xfId="0" applyFont="1" applyAlignment="1">
      <alignment vertical="center"/>
    </xf>
    <xf numFmtId="0" fontId="37" fillId="0" borderId="0" xfId="0" applyFont="1" applyAlignment="1">
      <alignment vertical="center"/>
    </xf>
    <xf numFmtId="164" fontId="23" fillId="0" borderId="0" xfId="1" applyFont="1" applyAlignment="1">
      <alignment horizontal="center" vertical="center"/>
    </xf>
    <xf numFmtId="164" fontId="17" fillId="9" borderId="0" xfId="1" applyFont="1" applyFill="1" applyBorder="1" applyAlignment="1">
      <alignment horizontal="center" vertical="center"/>
    </xf>
    <xf numFmtId="0" fontId="64" fillId="0" borderId="0" xfId="0" applyFont="1" applyAlignment="1">
      <alignment vertical="center"/>
    </xf>
    <xf numFmtId="0" fontId="17" fillId="5" borderId="0" xfId="0" applyFont="1" applyFill="1" applyAlignment="1">
      <alignment horizontal="left" vertical="center"/>
    </xf>
    <xf numFmtId="0" fontId="25" fillId="0" borderId="0" xfId="0" applyFont="1" applyAlignment="1">
      <alignment vertical="center"/>
    </xf>
    <xf numFmtId="164" fontId="5" fillId="3" borderId="0" xfId="1" applyFont="1" applyFill="1" applyAlignment="1">
      <alignment vertical="center"/>
    </xf>
    <xf numFmtId="0" fontId="14" fillId="3" borderId="0" xfId="0" applyFont="1" applyFill="1" applyAlignment="1">
      <alignment horizontal="right" vertical="center"/>
    </xf>
    <xf numFmtId="166" fontId="14" fillId="13" borderId="28" xfId="0" applyNumberFormat="1" applyFont="1" applyFill="1" applyBorder="1" applyAlignment="1">
      <alignment horizontal="left" vertical="center"/>
    </xf>
    <xf numFmtId="0" fontId="13" fillId="0" borderId="0" xfId="0" applyFont="1" applyAlignment="1">
      <alignment horizontal="center" vertical="center"/>
    </xf>
    <xf numFmtId="0" fontId="59" fillId="0" borderId="0" xfId="0" applyFont="1" applyAlignment="1">
      <alignment horizontal="center" vertical="center"/>
    </xf>
    <xf numFmtId="0" fontId="15" fillId="3" borderId="4" xfId="0" applyFont="1" applyFill="1" applyBorder="1" applyAlignment="1">
      <alignment vertical="center"/>
    </xf>
    <xf numFmtId="10" fontId="14" fillId="14" borderId="30" xfId="2" applyNumberFormat="1" applyFont="1" applyFill="1" applyBorder="1" applyAlignment="1">
      <alignment horizontal="left" vertical="center" wrapText="1"/>
    </xf>
    <xf numFmtId="9" fontId="11" fillId="7" borderId="0" xfId="2" applyFont="1" applyFill="1" applyAlignment="1">
      <alignment horizontal="left"/>
    </xf>
    <xf numFmtId="9" fontId="37" fillId="7" borderId="0" xfId="2" applyFont="1" applyFill="1" applyAlignment="1">
      <alignment horizontal="right"/>
    </xf>
    <xf numFmtId="9" fontId="49" fillId="7" borderId="0" xfId="2" applyFont="1" applyFill="1" applyAlignment="1">
      <alignment horizontal="left" vertical="center" wrapText="1"/>
    </xf>
    <xf numFmtId="0" fontId="5" fillId="7" borderId="0" xfId="0" applyFont="1" applyFill="1"/>
    <xf numFmtId="0" fontId="18" fillId="7" borderId="0" xfId="0" applyFont="1" applyFill="1" applyAlignment="1">
      <alignment horizontal="left" vertical="center"/>
    </xf>
    <xf numFmtId="9" fontId="19" fillId="7" borderId="0" xfId="2" applyFont="1" applyFill="1" applyAlignment="1">
      <alignment horizontal="left" vertical="center"/>
    </xf>
    <xf numFmtId="165" fontId="19" fillId="7" borderId="0" xfId="0" applyNumberFormat="1" applyFont="1" applyFill="1" applyAlignment="1">
      <alignment horizontal="center" vertical="center"/>
    </xf>
    <xf numFmtId="9" fontId="18" fillId="7" borderId="0" xfId="2" applyFont="1" applyFill="1" applyAlignment="1">
      <alignment horizontal="left" vertical="center"/>
    </xf>
    <xf numFmtId="165" fontId="18" fillId="7" borderId="0" xfId="0" applyNumberFormat="1" applyFont="1" applyFill="1" applyAlignment="1">
      <alignment horizontal="center" vertical="center"/>
    </xf>
    <xf numFmtId="0" fontId="50" fillId="7" borderId="3" xfId="0" applyFont="1" applyFill="1" applyBorder="1" applyAlignment="1">
      <alignment horizontal="right" vertical="top"/>
    </xf>
    <xf numFmtId="167" fontId="51" fillId="7" borderId="0" xfId="0" applyNumberFormat="1" applyFont="1" applyFill="1" applyAlignment="1">
      <alignment horizontal="left"/>
    </xf>
    <xf numFmtId="0" fontId="65" fillId="0" borderId="0" xfId="0" applyFont="1" applyAlignment="1">
      <alignment horizontal="left"/>
    </xf>
    <xf numFmtId="0" fontId="48" fillId="11" borderId="0" xfId="0" applyFont="1" applyFill="1" applyAlignment="1">
      <alignment vertical="center"/>
    </xf>
    <xf numFmtId="0" fontId="45" fillId="11" borderId="0" xfId="0" applyFont="1" applyFill="1"/>
    <xf numFmtId="0" fontId="44" fillId="11" borderId="0" xfId="0" applyFont="1" applyFill="1" applyAlignment="1">
      <alignment vertical="center"/>
    </xf>
    <xf numFmtId="9" fontId="44" fillId="11" borderId="0" xfId="2" applyFont="1" applyFill="1" applyAlignment="1">
      <alignment horizontal="left" vertical="center"/>
    </xf>
    <xf numFmtId="164" fontId="14" fillId="3" borderId="34" xfId="1" applyFont="1" applyFill="1" applyBorder="1" applyAlignment="1">
      <alignment horizontal="center" vertical="center"/>
    </xf>
    <xf numFmtId="0" fontId="59" fillId="13" borderId="0" xfId="0" applyFont="1" applyFill="1" applyAlignment="1">
      <alignment horizontal="left" vertical="center"/>
    </xf>
    <xf numFmtId="171" fontId="5" fillId="0" borderId="0" xfId="0" applyNumberFormat="1" applyFont="1"/>
    <xf numFmtId="170" fontId="9" fillId="16" borderId="0" xfId="0" applyNumberFormat="1" applyFont="1" applyFill="1" applyAlignment="1">
      <alignment horizontal="center" vertical="center"/>
    </xf>
    <xf numFmtId="0" fontId="7" fillId="3" borderId="0" xfId="0" applyFont="1" applyFill="1" applyAlignment="1">
      <alignment horizontal="center" vertical="center"/>
    </xf>
    <xf numFmtId="0" fontId="40" fillId="3" borderId="50" xfId="0" applyFont="1" applyFill="1" applyBorder="1" applyAlignment="1">
      <alignment horizontal="center" vertical="center"/>
    </xf>
    <xf numFmtId="0" fontId="14" fillId="14" borderId="30" xfId="0" applyFont="1" applyFill="1" applyBorder="1" applyAlignment="1">
      <alignment horizontal="center" vertical="center"/>
    </xf>
    <xf numFmtId="0" fontId="27" fillId="6" borderId="0" xfId="0" applyFont="1" applyFill="1" applyAlignment="1">
      <alignment horizontal="right" vertical="center"/>
    </xf>
    <xf numFmtId="0" fontId="28" fillId="6" borderId="0" xfId="0" applyFont="1" applyFill="1" applyAlignment="1">
      <alignment horizontal="right" vertical="center"/>
    </xf>
    <xf numFmtId="165" fontId="27" fillId="6" borderId="0" xfId="0" applyNumberFormat="1" applyFont="1" applyFill="1" applyAlignment="1">
      <alignment horizontal="right" vertical="center"/>
    </xf>
    <xf numFmtId="165" fontId="27" fillId="6" borderId="0" xfId="0" applyNumberFormat="1" applyFont="1" applyFill="1" applyAlignment="1">
      <alignment horizontal="center" vertical="center"/>
    </xf>
    <xf numFmtId="0" fontId="27" fillId="7" borderId="0" xfId="0" applyFont="1" applyFill="1" applyAlignment="1">
      <alignment horizontal="right" vertical="center"/>
    </xf>
    <xf numFmtId="0" fontId="28" fillId="7" borderId="0" xfId="0" applyFont="1" applyFill="1" applyAlignment="1">
      <alignment horizontal="right" vertical="center"/>
    </xf>
    <xf numFmtId="165" fontId="27" fillId="7" borderId="0" xfId="0" applyNumberFormat="1" applyFont="1" applyFill="1" applyAlignment="1">
      <alignment horizontal="right" vertical="center"/>
    </xf>
    <xf numFmtId="165" fontId="27" fillId="7" borderId="0" xfId="0" applyNumberFormat="1" applyFont="1" applyFill="1" applyAlignment="1">
      <alignment horizontal="center" vertical="center"/>
    </xf>
    <xf numFmtId="171" fontId="11" fillId="0" borderId="0" xfId="1" applyNumberFormat="1" applyFont="1" applyAlignment="1">
      <alignment vertical="center"/>
    </xf>
    <xf numFmtId="171" fontId="14" fillId="6" borderId="0" xfId="1" applyNumberFormat="1" applyFont="1" applyFill="1" applyAlignment="1">
      <alignment horizontal="center" vertical="center"/>
    </xf>
    <xf numFmtId="171" fontId="59" fillId="0" borderId="0" xfId="1" applyNumberFormat="1" applyFont="1" applyBorder="1" applyAlignment="1">
      <alignment horizontal="center" vertical="center"/>
    </xf>
    <xf numFmtId="171" fontId="51" fillId="10" borderId="2" xfId="1" applyNumberFormat="1" applyFont="1" applyFill="1" applyBorder="1" applyAlignment="1">
      <alignment horizontal="center" vertical="center"/>
    </xf>
    <xf numFmtId="171" fontId="21" fillId="0" borderId="0" xfId="1" applyNumberFormat="1" applyFont="1" applyAlignment="1">
      <alignment horizontal="right" vertical="center"/>
    </xf>
    <xf numFmtId="171" fontId="60" fillId="10" borderId="2" xfId="1" applyNumberFormat="1" applyFont="1" applyFill="1" applyBorder="1" applyAlignment="1">
      <alignment horizontal="center" vertical="center"/>
    </xf>
    <xf numFmtId="171" fontId="9" fillId="9" borderId="0" xfId="1" applyNumberFormat="1" applyFont="1" applyFill="1" applyBorder="1" applyAlignment="1">
      <alignment horizontal="center" vertical="center"/>
    </xf>
    <xf numFmtId="171" fontId="14" fillId="0" borderId="0" xfId="1" applyNumberFormat="1" applyFont="1" applyAlignment="1">
      <alignment horizontal="center" vertical="center"/>
    </xf>
    <xf numFmtId="171" fontId="62" fillId="16" borderId="0" xfId="1" applyNumberFormat="1" applyFont="1" applyFill="1" applyBorder="1" applyAlignment="1">
      <alignment horizontal="center" vertical="center"/>
    </xf>
    <xf numFmtId="171" fontId="63" fillId="0" borderId="0" xfId="1" applyNumberFormat="1" applyFont="1" applyAlignment="1">
      <alignment horizontal="center" vertical="center"/>
    </xf>
    <xf numFmtId="171" fontId="14" fillId="0" borderId="1" xfId="1" applyNumberFormat="1" applyFont="1" applyBorder="1" applyAlignment="1">
      <alignment horizontal="center" vertical="center"/>
    </xf>
    <xf numFmtId="171" fontId="17" fillId="15" borderId="2" xfId="1" applyNumberFormat="1" applyFont="1" applyFill="1" applyBorder="1" applyAlignment="1">
      <alignment horizontal="center" vertical="center"/>
    </xf>
    <xf numFmtId="171" fontId="17" fillId="9" borderId="0" xfId="1" applyNumberFormat="1" applyFont="1" applyFill="1" applyBorder="1" applyAlignment="1">
      <alignment horizontal="center" vertical="center"/>
    </xf>
    <xf numFmtId="171" fontId="11" fillId="3" borderId="0" xfId="1" applyNumberFormat="1" applyFont="1" applyFill="1" applyAlignment="1">
      <alignment vertical="center"/>
    </xf>
    <xf numFmtId="171" fontId="14" fillId="2" borderId="0" xfId="1" applyNumberFormat="1" applyFont="1" applyFill="1" applyAlignment="1">
      <alignment horizontal="left" vertical="center"/>
    </xf>
    <xf numFmtId="171" fontId="38" fillId="0" borderId="0" xfId="1" applyNumberFormat="1" applyFont="1" applyAlignment="1">
      <alignment horizontal="center" vertical="center"/>
    </xf>
    <xf numFmtId="171" fontId="15" fillId="0" borderId="0" xfId="1" applyNumberFormat="1" applyFont="1" applyAlignment="1">
      <alignment vertical="center"/>
    </xf>
    <xf numFmtId="171" fontId="14" fillId="0" borderId="0" xfId="1" applyNumberFormat="1" applyFont="1" applyBorder="1" applyAlignment="1">
      <alignment horizontal="center" vertical="center"/>
    </xf>
    <xf numFmtId="171" fontId="5" fillId="0" borderId="0" xfId="1" applyNumberFormat="1" applyFont="1" applyAlignment="1">
      <alignment vertical="center"/>
    </xf>
    <xf numFmtId="171" fontId="17" fillId="5" borderId="0" xfId="1" applyNumberFormat="1" applyFont="1" applyFill="1" applyBorder="1" applyAlignment="1">
      <alignment horizontal="center" vertical="center"/>
    </xf>
    <xf numFmtId="171" fontId="24" fillId="10" borderId="0" xfId="0" applyNumberFormat="1" applyFont="1" applyFill="1" applyAlignment="1">
      <alignment horizontal="center"/>
    </xf>
    <xf numFmtId="171" fontId="5" fillId="3" borderId="0" xfId="0" applyNumberFormat="1" applyFont="1" applyFill="1"/>
    <xf numFmtId="171" fontId="14" fillId="0" borderId="0" xfId="0" applyNumberFormat="1" applyFont="1" applyAlignment="1">
      <alignment horizontal="center" vertical="center"/>
    </xf>
    <xf numFmtId="171" fontId="14" fillId="0" borderId="0" xfId="0" applyNumberFormat="1" applyFont="1" applyAlignment="1">
      <alignment horizontal="center" vertical="center" wrapText="1"/>
    </xf>
    <xf numFmtId="0" fontId="52" fillId="7" borderId="0" xfId="0" applyFont="1" applyFill="1" applyAlignment="1">
      <alignment horizontal="right"/>
    </xf>
    <xf numFmtId="168" fontId="51" fillId="7" borderId="0" xfId="0" applyNumberFormat="1" applyFont="1" applyFill="1" applyAlignment="1">
      <alignment horizontal="left"/>
    </xf>
    <xf numFmtId="171" fontId="52" fillId="7" borderId="0" xfId="0" applyNumberFormat="1" applyFont="1" applyFill="1" applyAlignment="1">
      <alignment horizontal="left"/>
    </xf>
    <xf numFmtId="164" fontId="64" fillId="6" borderId="51" xfId="1" applyFont="1" applyFill="1" applyBorder="1" applyAlignment="1">
      <alignment horizontal="center" vertical="center"/>
    </xf>
    <xf numFmtId="164" fontId="64" fillId="7" borderId="29" xfId="1" applyFont="1" applyFill="1" applyBorder="1" applyAlignment="1">
      <alignment horizontal="center" vertical="center"/>
    </xf>
    <xf numFmtId="171" fontId="14" fillId="0" borderId="37" xfId="1" applyNumberFormat="1" applyFont="1" applyBorder="1" applyAlignment="1">
      <alignment horizontal="center" vertical="center"/>
    </xf>
    <xf numFmtId="171" fontId="14" fillId="0" borderId="38" xfId="1" applyNumberFormat="1" applyFont="1" applyBorder="1" applyAlignment="1">
      <alignment horizontal="center" vertical="center"/>
    </xf>
    <xf numFmtId="0" fontId="66" fillId="13" borderId="6" xfId="0" applyFont="1" applyFill="1" applyBorder="1" applyAlignment="1">
      <alignment horizontal="left" vertical="center"/>
    </xf>
    <xf numFmtId="0" fontId="73" fillId="0" borderId="0" xfId="0" applyFont="1" applyAlignment="1">
      <alignment horizontal="left"/>
    </xf>
    <xf numFmtId="0" fontId="66" fillId="13" borderId="7" xfId="0" applyFont="1" applyFill="1" applyBorder="1" applyAlignment="1">
      <alignment horizontal="left" vertical="center"/>
    </xf>
    <xf numFmtId="0" fontId="74" fillId="6" borderId="2" xfId="0" applyFont="1" applyFill="1" applyBorder="1" applyAlignment="1">
      <alignment horizontal="right" vertical="center"/>
    </xf>
    <xf numFmtId="0" fontId="73" fillId="0" borderId="0" xfId="0" applyFont="1" applyAlignment="1">
      <alignment horizontal="left" vertical="center"/>
    </xf>
    <xf numFmtId="0" fontId="73" fillId="6" borderId="2" xfId="0" applyFont="1" applyFill="1" applyBorder="1" applyAlignment="1">
      <alignment horizontal="right" vertical="center"/>
    </xf>
    <xf numFmtId="0" fontId="14" fillId="0" borderId="0" xfId="0" applyFont="1" applyAlignment="1">
      <alignment vertical="center"/>
    </xf>
    <xf numFmtId="0" fontId="74" fillId="0" borderId="0" xfId="0" applyFont="1" applyAlignment="1">
      <alignment horizontal="left" vertical="center"/>
    </xf>
    <xf numFmtId="0" fontId="66" fillId="13" borderId="40" xfId="0" applyFont="1" applyFill="1" applyBorder="1" applyAlignment="1">
      <alignment horizontal="left" vertical="center"/>
    </xf>
    <xf numFmtId="0" fontId="66" fillId="12" borderId="36" xfId="0" applyFont="1" applyFill="1" applyBorder="1" applyAlignment="1">
      <alignment horizontal="left" vertical="center"/>
    </xf>
    <xf numFmtId="0" fontId="66" fillId="12" borderId="6" xfId="0" applyFont="1" applyFill="1" applyBorder="1" applyAlignment="1">
      <alignment horizontal="left" vertical="center"/>
    </xf>
    <xf numFmtId="0" fontId="74" fillId="18" borderId="0" xfId="0" applyFont="1" applyFill="1" applyAlignment="1">
      <alignment horizontal="right" vertical="center"/>
    </xf>
    <xf numFmtId="0" fontId="38" fillId="13" borderId="6" xfId="0" applyFont="1" applyFill="1" applyBorder="1" applyAlignment="1">
      <alignment horizontal="left" vertical="center"/>
    </xf>
    <xf numFmtId="0" fontId="38" fillId="13" borderId="7" xfId="0" applyFont="1" applyFill="1" applyBorder="1" applyAlignment="1">
      <alignment horizontal="left" vertical="center"/>
    </xf>
    <xf numFmtId="0" fontId="75" fillId="5" borderId="2" xfId="0" applyFont="1" applyFill="1" applyBorder="1" applyAlignment="1">
      <alignment horizontal="right" vertical="center"/>
    </xf>
    <xf numFmtId="0" fontId="75" fillId="3" borderId="0" xfId="0" applyFont="1" applyFill="1" applyAlignment="1">
      <alignment horizontal="right" vertical="center"/>
    </xf>
    <xf numFmtId="0" fontId="38" fillId="12" borderId="6" xfId="0" applyFont="1" applyFill="1" applyBorder="1" applyAlignment="1">
      <alignment horizontal="left" vertical="center"/>
    </xf>
    <xf numFmtId="0" fontId="38" fillId="12" borderId="7" xfId="0" applyFont="1" applyFill="1" applyBorder="1" applyAlignment="1">
      <alignment horizontal="left" vertical="center"/>
    </xf>
    <xf numFmtId="0" fontId="14" fillId="18" borderId="0" xfId="0" applyFont="1" applyFill="1" applyAlignment="1">
      <alignment horizontal="right" vertical="center"/>
    </xf>
    <xf numFmtId="0" fontId="75" fillId="5" borderId="0" xfId="0" applyFont="1" applyFill="1" applyAlignment="1">
      <alignment horizontal="right" vertical="center" wrapText="1"/>
    </xf>
    <xf numFmtId="0" fontId="38" fillId="13" borderId="28" xfId="0" applyFont="1" applyFill="1" applyBorder="1" applyAlignment="1">
      <alignment horizontal="left" vertical="center"/>
    </xf>
    <xf numFmtId="171" fontId="59" fillId="0" borderId="6" xfId="0" applyNumberFormat="1" applyFont="1" applyBorder="1" applyAlignment="1">
      <alignment horizontal="center" vertical="center"/>
    </xf>
    <xf numFmtId="171" fontId="59" fillId="4" borderId="6" xfId="0" applyNumberFormat="1" applyFont="1" applyFill="1" applyBorder="1" applyAlignment="1">
      <alignment horizontal="center" vertical="center"/>
    </xf>
    <xf numFmtId="171" fontId="59" fillId="0" borderId="7" xfId="0" applyNumberFormat="1" applyFont="1" applyBorder="1" applyAlignment="1">
      <alignment horizontal="center" vertical="center"/>
    </xf>
    <xf numFmtId="171" fontId="59" fillId="4" borderId="7" xfId="0" applyNumberFormat="1" applyFont="1" applyFill="1" applyBorder="1" applyAlignment="1">
      <alignment horizontal="center" vertical="center"/>
    </xf>
    <xf numFmtId="171" fontId="59" fillId="7" borderId="7" xfId="0" applyNumberFormat="1" applyFont="1" applyFill="1" applyBorder="1" applyAlignment="1">
      <alignment horizontal="center" vertical="center"/>
    </xf>
    <xf numFmtId="171" fontId="14" fillId="17" borderId="7" xfId="0" applyNumberFormat="1" applyFont="1" applyFill="1" applyBorder="1" applyAlignment="1">
      <alignment horizontal="center" vertical="center"/>
    </xf>
    <xf numFmtId="171" fontId="14" fillId="4" borderId="7" xfId="0" applyNumberFormat="1" applyFont="1" applyFill="1" applyBorder="1" applyAlignment="1">
      <alignment horizontal="center" vertical="center"/>
    </xf>
    <xf numFmtId="0" fontId="37" fillId="2" borderId="0" xfId="0" applyFont="1" applyFill="1" applyAlignment="1">
      <alignment vertical="top"/>
    </xf>
    <xf numFmtId="9" fontId="14" fillId="0" borderId="6" xfId="2" applyFont="1" applyBorder="1" applyAlignment="1">
      <alignment horizontal="center"/>
    </xf>
    <xf numFmtId="9" fontId="14" fillId="0" borderId="7" xfId="2" applyFont="1" applyBorder="1" applyAlignment="1">
      <alignment horizontal="center"/>
    </xf>
    <xf numFmtId="170" fontId="14" fillId="0" borderId="0" xfId="0" applyNumberFormat="1" applyFont="1" applyAlignment="1">
      <alignment horizontal="center" vertical="center"/>
    </xf>
    <xf numFmtId="170" fontId="38" fillId="19" borderId="0" xfId="0" applyNumberFormat="1" applyFont="1" applyFill="1" applyAlignment="1">
      <alignment horizontal="center" vertical="center"/>
    </xf>
    <xf numFmtId="9" fontId="14" fillId="0" borderId="0" xfId="2" applyFont="1" applyAlignment="1">
      <alignment horizontal="center"/>
    </xf>
    <xf numFmtId="170" fontId="38" fillId="3" borderId="8" xfId="0" applyNumberFormat="1" applyFont="1" applyFill="1" applyBorder="1" applyAlignment="1">
      <alignment horizontal="center" vertical="center"/>
    </xf>
    <xf numFmtId="9" fontId="14" fillId="0" borderId="8" xfId="2" applyFont="1" applyBorder="1" applyAlignment="1">
      <alignment horizontal="center"/>
    </xf>
    <xf numFmtId="170" fontId="37" fillId="0" borderId="0" xfId="0" applyNumberFormat="1" applyFont="1"/>
    <xf numFmtId="170" fontId="37" fillId="4" borderId="0" xfId="0" applyNumberFormat="1" applyFont="1" applyFill="1"/>
    <xf numFmtId="9" fontId="14" fillId="0" borderId="0" xfId="2" applyFont="1" applyBorder="1" applyAlignment="1">
      <alignment horizontal="center"/>
    </xf>
    <xf numFmtId="170" fontId="14" fillId="23" borderId="0" xfId="0" applyNumberFormat="1" applyFont="1" applyFill="1" applyAlignment="1">
      <alignment horizontal="center" vertical="center"/>
    </xf>
    <xf numFmtId="170" fontId="14" fillId="19" borderId="8" xfId="0" applyNumberFormat="1" applyFont="1" applyFill="1" applyBorder="1" applyAlignment="1">
      <alignment horizontal="center" vertical="center"/>
    </xf>
    <xf numFmtId="9" fontId="14" fillId="7" borderId="0" xfId="2" applyFont="1" applyFill="1" applyAlignment="1">
      <alignment horizontal="center"/>
    </xf>
    <xf numFmtId="166" fontId="38" fillId="13" borderId="7" xfId="0" applyNumberFormat="1" applyFont="1" applyFill="1" applyBorder="1" applyAlignment="1">
      <alignment horizontal="left" vertical="center"/>
    </xf>
    <xf numFmtId="166" fontId="38" fillId="13" borderId="0" xfId="0" applyNumberFormat="1" applyFont="1" applyFill="1" applyAlignment="1">
      <alignment horizontal="left" vertical="center"/>
    </xf>
    <xf numFmtId="166" fontId="38" fillId="13" borderId="6" xfId="0" applyNumberFormat="1" applyFont="1" applyFill="1" applyBorder="1" applyAlignment="1">
      <alignment horizontal="left" vertical="center"/>
    </xf>
    <xf numFmtId="0" fontId="59" fillId="0" borderId="0" xfId="0" applyFont="1" applyAlignment="1">
      <alignment horizontal="right"/>
    </xf>
    <xf numFmtId="0" fontId="59" fillId="13" borderId="6" xfId="0" applyFont="1" applyFill="1" applyBorder="1" applyAlignment="1">
      <alignment horizontal="left" vertical="center"/>
    </xf>
    <xf numFmtId="0" fontId="59" fillId="13" borderId="7" xfId="0" applyFont="1" applyFill="1" applyBorder="1" applyAlignment="1">
      <alignment horizontal="left" vertical="center"/>
    </xf>
    <xf numFmtId="0" fontId="59" fillId="18" borderId="7" xfId="0" applyFont="1" applyFill="1" applyBorder="1" applyAlignment="1">
      <alignment horizontal="left" vertical="center"/>
    </xf>
    <xf numFmtId="170" fontId="14" fillId="0" borderId="6" xfId="0" applyNumberFormat="1" applyFont="1" applyBorder="1" applyAlignment="1">
      <alignment horizontal="center" vertical="center"/>
    </xf>
    <xf numFmtId="170" fontId="14" fillId="19" borderId="6" xfId="0" applyNumberFormat="1" applyFont="1" applyFill="1" applyBorder="1" applyAlignment="1">
      <alignment horizontal="center" vertical="center"/>
    </xf>
    <xf numFmtId="170" fontId="14" fillId="0" borderId="7" xfId="0" applyNumberFormat="1" applyFont="1" applyBorder="1" applyAlignment="1">
      <alignment horizontal="center" vertical="center"/>
    </xf>
    <xf numFmtId="170" fontId="14" fillId="19" borderId="7" xfId="0" applyNumberFormat="1" applyFont="1" applyFill="1" applyBorder="1" applyAlignment="1">
      <alignment horizontal="center" vertical="center"/>
    </xf>
    <xf numFmtId="170" fontId="14" fillId="19" borderId="0" xfId="0" applyNumberFormat="1" applyFont="1" applyFill="1" applyAlignment="1">
      <alignment horizontal="center" vertical="center"/>
    </xf>
    <xf numFmtId="170" fontId="14" fillId="3" borderId="6" xfId="0" applyNumberFormat="1" applyFont="1" applyFill="1" applyBorder="1" applyAlignment="1">
      <alignment horizontal="center" vertical="center"/>
    </xf>
    <xf numFmtId="170" fontId="14" fillId="3" borderId="7" xfId="0" applyNumberFormat="1" applyFont="1" applyFill="1" applyBorder="1" applyAlignment="1">
      <alignment horizontal="center" vertical="center"/>
    </xf>
    <xf numFmtId="0" fontId="66" fillId="13" borderId="18" xfId="0" applyFont="1" applyFill="1" applyBorder="1" applyAlignment="1">
      <alignment horizontal="left" vertical="center"/>
    </xf>
    <xf numFmtId="0" fontId="66" fillId="3" borderId="18" xfId="0" applyFont="1" applyFill="1" applyBorder="1" applyAlignment="1">
      <alignment vertical="center"/>
    </xf>
    <xf numFmtId="170" fontId="59" fillId="6" borderId="18" xfId="0" applyNumberFormat="1" applyFont="1" applyFill="1" applyBorder="1" applyAlignment="1">
      <alignment horizontal="center" vertical="center"/>
    </xf>
    <xf numFmtId="0" fontId="66" fillId="13" borderId="20" xfId="0" applyFont="1" applyFill="1" applyBorder="1" applyAlignment="1">
      <alignment horizontal="left" vertical="center"/>
    </xf>
    <xf numFmtId="0" fontId="66" fillId="3" borderId="20" xfId="0" applyFont="1" applyFill="1" applyBorder="1" applyAlignment="1">
      <alignment vertical="center"/>
    </xf>
    <xf numFmtId="170" fontId="59" fillId="6" borderId="20" xfId="0" applyNumberFormat="1" applyFont="1" applyFill="1" applyBorder="1" applyAlignment="1">
      <alignment horizontal="center" vertical="center"/>
    </xf>
    <xf numFmtId="165" fontId="64" fillId="0" borderId="21" xfId="0" applyNumberFormat="1" applyFont="1" applyBorder="1" applyAlignment="1">
      <alignment horizontal="left" vertical="center"/>
    </xf>
    <xf numFmtId="164" fontId="64" fillId="0" borderId="20" xfId="1" applyFont="1" applyBorder="1" applyAlignment="1">
      <alignment horizontal="left" vertical="center"/>
    </xf>
    <xf numFmtId="10" fontId="64" fillId="0" borderId="20" xfId="2" applyNumberFormat="1" applyFont="1" applyBorder="1" applyAlignment="1">
      <alignment horizontal="left" vertical="center"/>
    </xf>
    <xf numFmtId="14" fontId="64" fillId="0" borderId="20" xfId="0" applyNumberFormat="1" applyFont="1" applyBorder="1" applyAlignment="1">
      <alignment horizontal="left" vertical="center"/>
    </xf>
    <xf numFmtId="0" fontId="64" fillId="0" borderId="20" xfId="0" applyFont="1" applyBorder="1" applyAlignment="1">
      <alignment horizontal="left" vertical="center"/>
    </xf>
    <xf numFmtId="0" fontId="76" fillId="13" borderId="0" xfId="0" applyFont="1" applyFill="1" applyAlignment="1">
      <alignment horizontal="left" vertical="center"/>
    </xf>
    <xf numFmtId="164" fontId="63" fillId="0" borderId="50" xfId="1" applyFont="1" applyBorder="1" applyAlignment="1">
      <alignment horizontal="center" vertical="center"/>
    </xf>
    <xf numFmtId="164" fontId="63" fillId="3" borderId="5" xfId="1" applyFont="1" applyFill="1" applyBorder="1" applyAlignment="1">
      <alignment horizontal="center" vertical="center"/>
    </xf>
    <xf numFmtId="164" fontId="38" fillId="0" borderId="34" xfId="1" applyFont="1" applyBorder="1" applyAlignment="1">
      <alignment horizontal="center" vertical="center"/>
    </xf>
    <xf numFmtId="10" fontId="38" fillId="0" borderId="30" xfId="2" applyNumberFormat="1" applyFont="1" applyBorder="1" applyAlignment="1">
      <alignment horizontal="center" vertical="center"/>
    </xf>
    <xf numFmtId="0" fontId="38" fillId="0" borderId="30" xfId="0" applyFont="1" applyBorder="1" applyAlignment="1">
      <alignment horizontal="center" vertical="center"/>
    </xf>
    <xf numFmtId="0" fontId="38" fillId="0" borderId="4" xfId="0" applyFont="1" applyBorder="1" applyAlignment="1">
      <alignment vertical="center"/>
    </xf>
    <xf numFmtId="164" fontId="38" fillId="0" borderId="35" xfId="1" applyFont="1" applyBorder="1" applyAlignment="1">
      <alignment horizontal="center" vertical="center"/>
    </xf>
    <xf numFmtId="10" fontId="38" fillId="0" borderId="31" xfId="2" applyNumberFormat="1" applyFont="1" applyBorder="1" applyAlignment="1">
      <alignment horizontal="center" vertical="center"/>
    </xf>
    <xf numFmtId="0" fontId="38" fillId="0" borderId="31" xfId="0" applyFont="1" applyBorder="1" applyAlignment="1">
      <alignment horizontal="left" vertical="center"/>
    </xf>
    <xf numFmtId="0" fontId="38" fillId="0" borderId="27" xfId="0" applyFont="1" applyBorder="1" applyAlignment="1">
      <alignment vertical="center"/>
    </xf>
    <xf numFmtId="0" fontId="38" fillId="0" borderId="31" xfId="0" applyFont="1" applyBorder="1" applyAlignment="1">
      <alignment horizontal="center" vertical="center"/>
    </xf>
    <xf numFmtId="0" fontId="38" fillId="3" borderId="28" xfId="0" applyFont="1" applyFill="1" applyBorder="1" applyAlignment="1">
      <alignment vertical="center"/>
    </xf>
    <xf numFmtId="164" fontId="64" fillId="3" borderId="51" xfId="1" applyFont="1" applyFill="1" applyBorder="1" applyAlignment="1">
      <alignment horizontal="center" vertical="center"/>
    </xf>
    <xf numFmtId="164" fontId="23" fillId="3" borderId="29" xfId="1" applyFont="1" applyFill="1" applyBorder="1" applyAlignment="1">
      <alignment horizontal="center" vertical="center"/>
    </xf>
    <xf numFmtId="164" fontId="14" fillId="0" borderId="35" xfId="1" applyFont="1" applyBorder="1" applyAlignment="1">
      <alignment horizontal="center" vertical="center"/>
    </xf>
    <xf numFmtId="10" fontId="14" fillId="0" borderId="31" xfId="2" applyNumberFormat="1" applyFont="1" applyBorder="1" applyAlignment="1">
      <alignment horizontal="center" vertical="center"/>
    </xf>
    <xf numFmtId="0" fontId="14" fillId="0" borderId="31" xfId="0" applyFont="1" applyBorder="1" applyAlignment="1">
      <alignment horizontal="center" vertical="center"/>
    </xf>
    <xf numFmtId="14" fontId="38" fillId="0" borderId="31" xfId="0" applyNumberFormat="1" applyFont="1" applyBorder="1" applyAlignment="1">
      <alignment horizontal="center" vertical="center"/>
    </xf>
    <xf numFmtId="164" fontId="64" fillId="3" borderId="29" xfId="1" applyFont="1" applyFill="1" applyBorder="1" applyAlignment="1">
      <alignment horizontal="center" vertical="center"/>
    </xf>
    <xf numFmtId="0" fontId="38" fillId="13" borderId="28" xfId="0" applyFont="1" applyFill="1" applyBorder="1" applyAlignment="1">
      <alignment horizontal="right" vertical="center"/>
    </xf>
    <xf numFmtId="10" fontId="38" fillId="0" borderId="31" xfId="2" applyNumberFormat="1" applyFont="1" applyFill="1" applyBorder="1" applyAlignment="1">
      <alignment horizontal="center" vertical="center"/>
    </xf>
    <xf numFmtId="171" fontId="37" fillId="0" borderId="0" xfId="0" applyNumberFormat="1" applyFont="1" applyAlignment="1">
      <alignment vertical="center"/>
    </xf>
    <xf numFmtId="164" fontId="37" fillId="0" borderId="0" xfId="0" applyNumberFormat="1" applyFont="1" applyAlignment="1">
      <alignment vertical="center"/>
    </xf>
    <xf numFmtId="164" fontId="37" fillId="0" borderId="0" xfId="1" applyFont="1" applyAlignment="1">
      <alignment vertical="center"/>
    </xf>
    <xf numFmtId="9" fontId="37" fillId="0" borderId="0" xfId="2" applyFont="1" applyAlignment="1">
      <alignment vertical="center"/>
    </xf>
    <xf numFmtId="171" fontId="14" fillId="6" borderId="37" xfId="1" applyNumberFormat="1" applyFont="1" applyFill="1" applyBorder="1" applyAlignment="1">
      <alignment horizontal="center" vertical="center"/>
    </xf>
    <xf numFmtId="171" fontId="14" fillId="17" borderId="45" xfId="1" applyNumberFormat="1" applyFont="1" applyFill="1" applyBorder="1" applyAlignment="1">
      <alignment horizontal="center" vertical="center"/>
    </xf>
    <xf numFmtId="171" fontId="14" fillId="17" borderId="46" xfId="1" applyNumberFormat="1" applyFont="1" applyFill="1" applyBorder="1" applyAlignment="1">
      <alignment horizontal="center" vertical="center"/>
    </xf>
    <xf numFmtId="171" fontId="14" fillId="0" borderId="7" xfId="1" applyNumberFormat="1" applyFont="1" applyBorder="1" applyAlignment="1">
      <alignment horizontal="center" vertical="center"/>
    </xf>
    <xf numFmtId="171" fontId="74" fillId="16" borderId="0" xfId="1" applyNumberFormat="1" applyFont="1" applyFill="1" applyBorder="1" applyAlignment="1">
      <alignment horizontal="center" vertical="center"/>
    </xf>
    <xf numFmtId="171" fontId="14" fillId="8" borderId="6" xfId="1" applyNumberFormat="1" applyFont="1" applyFill="1" applyBorder="1" applyAlignment="1">
      <alignment horizontal="center" vertical="center"/>
    </xf>
    <xf numFmtId="171" fontId="14" fillId="0" borderId="6" xfId="1" applyNumberFormat="1" applyFont="1" applyBorder="1" applyAlignment="1">
      <alignment horizontal="center" vertical="center"/>
    </xf>
    <xf numFmtId="171" fontId="64" fillId="0" borderId="0" xfId="1" applyNumberFormat="1" applyFont="1" applyAlignment="1">
      <alignment horizontal="center" vertical="center"/>
    </xf>
    <xf numFmtId="171" fontId="14" fillId="17" borderId="47" xfId="1" applyNumberFormat="1" applyFont="1" applyFill="1" applyBorder="1" applyAlignment="1">
      <alignment horizontal="center" vertical="center"/>
    </xf>
    <xf numFmtId="171" fontId="14" fillId="16" borderId="0" xfId="1" applyNumberFormat="1" applyFont="1" applyFill="1" applyBorder="1" applyAlignment="1">
      <alignment horizontal="center" vertical="center"/>
    </xf>
    <xf numFmtId="171" fontId="14" fillId="17" borderId="6" xfId="1" applyNumberFormat="1" applyFont="1" applyFill="1" applyBorder="1" applyAlignment="1">
      <alignment horizontal="center" vertical="center"/>
    </xf>
    <xf numFmtId="171" fontId="14" fillId="17" borderId="44" xfId="1" applyNumberFormat="1" applyFont="1" applyFill="1" applyBorder="1" applyAlignment="1">
      <alignment horizontal="center" vertical="center"/>
    </xf>
    <xf numFmtId="171" fontId="14" fillId="17" borderId="49" xfId="1" applyNumberFormat="1" applyFont="1" applyFill="1" applyBorder="1" applyAlignment="1">
      <alignment horizontal="center" vertical="center"/>
    </xf>
    <xf numFmtId="171" fontId="14" fillId="17" borderId="48" xfId="1" applyNumberFormat="1" applyFont="1" applyFill="1" applyBorder="1" applyAlignment="1">
      <alignment horizontal="center" vertical="center"/>
    </xf>
    <xf numFmtId="0" fontId="14" fillId="12" borderId="7" xfId="0" applyFont="1" applyFill="1" applyBorder="1" applyAlignment="1">
      <alignment horizontal="left" vertical="center"/>
    </xf>
    <xf numFmtId="170" fontId="38" fillId="19" borderId="0" xfId="0" applyNumberFormat="1" applyFont="1" applyFill="1" applyAlignment="1">
      <alignment vertical="center"/>
    </xf>
    <xf numFmtId="9" fontId="38" fillId="2" borderId="0" xfId="2" applyFont="1" applyFill="1" applyAlignment="1">
      <alignment horizontal="left" vertical="center"/>
    </xf>
    <xf numFmtId="0" fontId="5" fillId="3" borderId="0" xfId="3" applyFont="1" applyFill="1"/>
    <xf numFmtId="164" fontId="38" fillId="3" borderId="53" xfId="4" applyFont="1" applyFill="1" applyBorder="1" applyAlignment="1">
      <alignment vertical="center"/>
    </xf>
    <xf numFmtId="0" fontId="66" fillId="3" borderId="0" xfId="3" applyFont="1" applyFill="1" applyAlignment="1">
      <alignment vertical="center"/>
    </xf>
    <xf numFmtId="0" fontId="80" fillId="3" borderId="0" xfId="3" applyFont="1" applyFill="1"/>
    <xf numFmtId="164" fontId="37" fillId="3" borderId="0" xfId="4" applyFont="1" applyFill="1"/>
    <xf numFmtId="0" fontId="66" fillId="3" borderId="0" xfId="3" applyFont="1" applyFill="1"/>
    <xf numFmtId="0" fontId="37" fillId="3" borderId="0" xfId="3" applyFont="1" applyFill="1"/>
    <xf numFmtId="0" fontId="5" fillId="24" borderId="0" xfId="3" applyFont="1" applyFill="1"/>
    <xf numFmtId="9" fontId="38" fillId="3" borderId="0" xfId="3" applyNumberFormat="1" applyFont="1" applyFill="1" applyAlignment="1">
      <alignment horizontal="left"/>
    </xf>
    <xf numFmtId="0" fontId="15" fillId="3" borderId="0" xfId="3" applyFont="1" applyFill="1" applyAlignment="1">
      <alignment horizontal="right"/>
    </xf>
    <xf numFmtId="0" fontId="84" fillId="3" borderId="0" xfId="5" applyFont="1" applyFill="1"/>
    <xf numFmtId="164" fontId="85" fillId="3" borderId="0" xfId="4" applyFont="1" applyFill="1"/>
    <xf numFmtId="9" fontId="5" fillId="3" borderId="0" xfId="3" applyNumberFormat="1" applyFont="1" applyFill="1" applyAlignment="1">
      <alignment horizontal="left"/>
    </xf>
    <xf numFmtId="0" fontId="37" fillId="3" borderId="0" xfId="3" applyFont="1" applyFill="1" applyAlignment="1">
      <alignment horizontal="right"/>
    </xf>
    <xf numFmtId="0" fontId="14" fillId="3" borderId="0" xfId="3" applyFont="1" applyFill="1"/>
    <xf numFmtId="0" fontId="28" fillId="3" borderId="0" xfId="0" applyFont="1" applyFill="1"/>
    <xf numFmtId="164" fontId="37" fillId="3" borderId="55" xfId="4" applyFont="1" applyFill="1" applyBorder="1"/>
    <xf numFmtId="0" fontId="5" fillId="3" borderId="0" xfId="3" applyFont="1" applyFill="1" applyAlignment="1">
      <alignment horizontal="right"/>
    </xf>
    <xf numFmtId="0" fontId="86" fillId="3" borderId="0" xfId="0" applyFont="1" applyFill="1" applyAlignment="1">
      <alignment vertical="center" wrapText="1"/>
    </xf>
    <xf numFmtId="164" fontId="37" fillId="3" borderId="56" xfId="4" applyFont="1" applyFill="1" applyBorder="1"/>
    <xf numFmtId="164" fontId="37" fillId="3" borderId="53" xfId="4" applyFont="1" applyFill="1" applyBorder="1"/>
    <xf numFmtId="0" fontId="66" fillId="3" borderId="0" xfId="3" applyFont="1" applyFill="1" applyAlignment="1">
      <alignment horizontal="right"/>
    </xf>
    <xf numFmtId="0" fontId="5" fillId="3" borderId="0" xfId="3" applyFont="1" applyFill="1" applyAlignment="1">
      <alignment horizontal="left" vertical="center"/>
    </xf>
    <xf numFmtId="0" fontId="81" fillId="3" borderId="0" xfId="0" applyFont="1" applyFill="1"/>
    <xf numFmtId="0" fontId="82" fillId="3" borderId="0" xfId="3" applyFont="1" applyFill="1"/>
    <xf numFmtId="164" fontId="37" fillId="3" borderId="54" xfId="4" applyFont="1" applyFill="1" applyBorder="1"/>
    <xf numFmtId="0" fontId="37" fillId="3" borderId="0" xfId="3" applyFont="1" applyFill="1" applyAlignment="1">
      <alignment horizontal="center"/>
    </xf>
    <xf numFmtId="0" fontId="87" fillId="3" borderId="57" xfId="3" applyFont="1" applyFill="1" applyBorder="1"/>
    <xf numFmtId="164" fontId="37" fillId="3" borderId="54" xfId="1" applyFont="1" applyFill="1" applyBorder="1"/>
    <xf numFmtId="0" fontId="87" fillId="3" borderId="58" xfId="3" applyFont="1" applyFill="1" applyBorder="1"/>
    <xf numFmtId="0" fontId="66" fillId="3" borderId="0" xfId="3" applyFont="1" applyFill="1" applyAlignment="1">
      <alignment horizontal="right" indent="1"/>
    </xf>
    <xf numFmtId="164" fontId="38" fillId="7" borderId="54" xfId="4" applyFont="1" applyFill="1" applyBorder="1"/>
    <xf numFmtId="164" fontId="79" fillId="7" borderId="54" xfId="4" applyFont="1" applyFill="1" applyBorder="1"/>
    <xf numFmtId="39" fontId="80" fillId="7" borderId="54" xfId="1" applyNumberFormat="1" applyFont="1" applyFill="1" applyBorder="1" applyAlignment="1">
      <alignment horizontal="center"/>
    </xf>
    <xf numFmtId="164" fontId="88" fillId="7" borderId="54" xfId="4" applyFont="1" applyFill="1" applyBorder="1"/>
    <xf numFmtId="164" fontId="37" fillId="7" borderId="56" xfId="4" applyFont="1" applyFill="1" applyBorder="1"/>
    <xf numFmtId="164" fontId="25" fillId="7" borderId="56" xfId="4" applyFont="1" applyFill="1" applyBorder="1"/>
    <xf numFmtId="0" fontId="5" fillId="0" borderId="0" xfId="0" applyFont="1" applyAlignment="1">
      <alignment horizontal="left" vertical="center"/>
    </xf>
    <xf numFmtId="170" fontId="5" fillId="0" borderId="0" xfId="0" applyNumberFormat="1" applyFont="1" applyAlignment="1">
      <alignment vertical="center"/>
    </xf>
    <xf numFmtId="170" fontId="15" fillId="7" borderId="65" xfId="0" applyNumberFormat="1" applyFont="1" applyFill="1" applyBorder="1" applyAlignment="1">
      <alignment vertical="center" wrapText="1"/>
    </xf>
    <xf numFmtId="0" fontId="91" fillId="0" borderId="0" xfId="0" applyFont="1" applyAlignment="1">
      <alignment horizontal="left" vertical="center"/>
    </xf>
    <xf numFmtId="169" fontId="92" fillId="7" borderId="0" xfId="0" applyNumberFormat="1" applyFont="1" applyFill="1" applyAlignment="1">
      <alignment horizontal="center" vertical="center" wrapText="1"/>
    </xf>
    <xf numFmtId="169" fontId="93" fillId="3" borderId="0" xfId="0" applyNumberFormat="1" applyFont="1" applyFill="1" applyAlignment="1">
      <alignment horizontal="center" vertical="center" wrapText="1"/>
    </xf>
    <xf numFmtId="169" fontId="92" fillId="7" borderId="66" xfId="0" applyNumberFormat="1" applyFont="1" applyFill="1" applyBorder="1" applyAlignment="1">
      <alignment horizontal="center" vertical="center" wrapText="1"/>
    </xf>
    <xf numFmtId="169" fontId="93" fillId="3" borderId="52" xfId="0" applyNumberFormat="1" applyFont="1" applyFill="1" applyBorder="1" applyAlignment="1">
      <alignment horizontal="center" vertical="center" wrapText="1"/>
    </xf>
    <xf numFmtId="170" fontId="5" fillId="3" borderId="67" xfId="0" applyNumberFormat="1" applyFont="1" applyFill="1" applyBorder="1" applyAlignment="1">
      <alignment vertical="center"/>
    </xf>
    <xf numFmtId="0" fontId="95" fillId="7" borderId="0" xfId="0" applyFont="1" applyFill="1" applyAlignment="1">
      <alignment vertical="center"/>
    </xf>
    <xf numFmtId="0" fontId="95" fillId="7" borderId="66" xfId="0" applyFont="1" applyFill="1" applyBorder="1" applyAlignment="1">
      <alignment vertical="center"/>
    </xf>
    <xf numFmtId="0" fontId="13" fillId="3" borderId="52" xfId="0" applyFont="1" applyFill="1" applyBorder="1" applyAlignment="1">
      <alignment vertical="center"/>
    </xf>
    <xf numFmtId="0" fontId="15" fillId="7" borderId="0" xfId="0" applyFont="1" applyFill="1" applyAlignment="1">
      <alignment vertical="center"/>
    </xf>
    <xf numFmtId="0" fontId="15" fillId="7" borderId="66" xfId="0" applyFont="1" applyFill="1" applyBorder="1" applyAlignment="1">
      <alignment vertical="center"/>
    </xf>
    <xf numFmtId="170" fontId="5" fillId="3" borderId="70" xfId="0" applyNumberFormat="1" applyFont="1" applyFill="1" applyBorder="1" applyAlignment="1">
      <alignment vertical="center"/>
    </xf>
    <xf numFmtId="0" fontId="21" fillId="3" borderId="0" xfId="0" applyFont="1" applyFill="1" applyAlignment="1">
      <alignment horizontal="right" vertical="center"/>
    </xf>
    <xf numFmtId="0" fontId="15" fillId="3" borderId="52" xfId="0" applyFont="1" applyFill="1" applyBorder="1" applyAlignment="1">
      <alignment vertical="center"/>
    </xf>
    <xf numFmtId="0" fontId="15" fillId="0" borderId="0" xfId="0" applyFont="1" applyAlignment="1">
      <alignment vertical="center"/>
    </xf>
    <xf numFmtId="0" fontId="15" fillId="0" borderId="52" xfId="0" applyFont="1" applyBorder="1" applyAlignment="1">
      <alignment vertical="center"/>
    </xf>
    <xf numFmtId="170" fontId="5" fillId="3" borderId="74" xfId="0" applyNumberFormat="1" applyFont="1" applyFill="1" applyBorder="1" applyAlignment="1">
      <alignment vertical="center"/>
    </xf>
    <xf numFmtId="0" fontId="9" fillId="3" borderId="0" xfId="0" applyFont="1" applyFill="1" applyAlignment="1">
      <alignment horizontal="right" vertical="center"/>
    </xf>
    <xf numFmtId="0" fontId="96" fillId="3" borderId="0" xfId="0" applyFont="1" applyFill="1" applyAlignment="1">
      <alignment horizontal="left" vertical="center"/>
    </xf>
    <xf numFmtId="0" fontId="46" fillId="0" borderId="0" xfId="0" applyFont="1" applyAlignment="1">
      <alignment horizontal="left" vertical="center"/>
    </xf>
    <xf numFmtId="0" fontId="61" fillId="3" borderId="0" xfId="0" applyFont="1" applyFill="1" applyAlignment="1">
      <alignment vertical="center"/>
    </xf>
    <xf numFmtId="0" fontId="38" fillId="7" borderId="0" xfId="0" applyFont="1" applyFill="1" applyAlignment="1">
      <alignment vertical="center"/>
    </xf>
    <xf numFmtId="0" fontId="38" fillId="3" borderId="0" xfId="0" applyFont="1" applyFill="1" applyAlignment="1">
      <alignment vertical="center"/>
    </xf>
    <xf numFmtId="0" fontId="38" fillId="7" borderId="66" xfId="0" applyFont="1" applyFill="1" applyBorder="1" applyAlignment="1">
      <alignment vertical="center"/>
    </xf>
    <xf numFmtId="0" fontId="38" fillId="3" borderId="52" xfId="0" applyFont="1" applyFill="1" applyBorder="1" applyAlignment="1">
      <alignment vertical="center"/>
    </xf>
    <xf numFmtId="0" fontId="7" fillId="13" borderId="0" xfId="0" applyFont="1" applyFill="1" applyAlignment="1">
      <alignment horizontal="right" vertical="center"/>
    </xf>
    <xf numFmtId="0" fontId="15" fillId="3" borderId="76" xfId="0" applyFont="1" applyFill="1" applyBorder="1" applyAlignment="1">
      <alignment vertical="center"/>
    </xf>
    <xf numFmtId="0" fontId="15" fillId="3" borderId="77" xfId="0" applyFont="1" applyFill="1" applyBorder="1" applyAlignment="1">
      <alignment vertical="center"/>
    </xf>
    <xf numFmtId="0" fontId="15" fillId="7" borderId="78" xfId="0" applyFont="1" applyFill="1" applyBorder="1" applyAlignment="1">
      <alignment vertical="center"/>
    </xf>
    <xf numFmtId="0" fontId="9" fillId="3" borderId="2" xfId="0" applyFont="1" applyFill="1" applyBorder="1" applyAlignment="1">
      <alignment horizontal="right" vertical="center"/>
    </xf>
    <xf numFmtId="0" fontId="64" fillId="3" borderId="0" xfId="0" applyFont="1" applyFill="1" applyAlignment="1">
      <alignment vertical="center"/>
    </xf>
    <xf numFmtId="0" fontId="7" fillId="13" borderId="0" xfId="0" applyFont="1" applyFill="1" applyAlignment="1">
      <alignment horizontal="left" vertical="center"/>
    </xf>
    <xf numFmtId="0" fontId="65" fillId="0" borderId="0" xfId="0" applyFont="1" applyAlignment="1">
      <alignment horizontal="left" vertical="center"/>
    </xf>
    <xf numFmtId="0" fontId="97" fillId="3" borderId="0" xfId="0" applyFont="1" applyFill="1" applyAlignment="1">
      <alignment vertical="center"/>
    </xf>
    <xf numFmtId="164" fontId="9" fillId="3" borderId="0" xfId="1" applyFont="1" applyFill="1" applyAlignment="1">
      <alignment horizontal="right" vertical="center"/>
    </xf>
    <xf numFmtId="169" fontId="9" fillId="7" borderId="0" xfId="0" applyNumberFormat="1" applyFont="1" applyFill="1" applyAlignment="1">
      <alignment vertical="center"/>
    </xf>
    <xf numFmtId="169" fontId="9" fillId="3" borderId="0" xfId="0" applyNumberFormat="1" applyFont="1" applyFill="1" applyAlignment="1">
      <alignment vertical="center"/>
    </xf>
    <xf numFmtId="169" fontId="9" fillId="7" borderId="66" xfId="0" applyNumberFormat="1" applyFont="1" applyFill="1" applyBorder="1" applyAlignment="1">
      <alignment vertical="center"/>
    </xf>
    <xf numFmtId="169" fontId="9" fillId="3" borderId="52" xfId="0" applyNumberFormat="1" applyFont="1" applyFill="1" applyBorder="1" applyAlignment="1">
      <alignment vertical="center"/>
    </xf>
    <xf numFmtId="169" fontId="9" fillId="3" borderId="84" xfId="0" applyNumberFormat="1" applyFont="1" applyFill="1" applyBorder="1" applyAlignment="1">
      <alignment vertical="center"/>
    </xf>
    <xf numFmtId="169" fontId="9" fillId="7" borderId="85" xfId="0" applyNumberFormat="1" applyFont="1" applyFill="1" applyBorder="1" applyAlignment="1">
      <alignment vertical="center"/>
    </xf>
    <xf numFmtId="169" fontId="9" fillId="3" borderId="86" xfId="0" applyNumberFormat="1" applyFont="1" applyFill="1" applyBorder="1" applyAlignment="1">
      <alignment vertical="center"/>
    </xf>
    <xf numFmtId="170" fontId="98" fillId="25" borderId="67" xfId="0" applyNumberFormat="1" applyFont="1" applyFill="1" applyBorder="1" applyAlignment="1">
      <alignment vertical="center"/>
    </xf>
    <xf numFmtId="0" fontId="97" fillId="26" borderId="0" xfId="0" applyFont="1" applyFill="1" applyAlignment="1">
      <alignment vertical="center"/>
    </xf>
    <xf numFmtId="0" fontId="99" fillId="3" borderId="0" xfId="0" applyFont="1" applyFill="1" applyAlignment="1">
      <alignment vertical="center"/>
    </xf>
    <xf numFmtId="164" fontId="14" fillId="3" borderId="0" xfId="1" applyFont="1" applyFill="1" applyAlignment="1">
      <alignment horizontal="right" vertical="center"/>
    </xf>
    <xf numFmtId="169" fontId="14" fillId="7" borderId="0" xfId="0" applyNumberFormat="1" applyFont="1" applyFill="1" applyAlignment="1">
      <alignment vertical="center"/>
    </xf>
    <xf numFmtId="169" fontId="14" fillId="3" borderId="0" xfId="0" applyNumberFormat="1" applyFont="1" applyFill="1" applyAlignment="1">
      <alignment vertical="center"/>
    </xf>
    <xf numFmtId="169" fontId="14" fillId="7" borderId="66" xfId="0" applyNumberFormat="1" applyFont="1" applyFill="1" applyBorder="1" applyAlignment="1">
      <alignment vertical="center"/>
    </xf>
    <xf numFmtId="169" fontId="14" fillId="3" borderId="52" xfId="0" applyNumberFormat="1" applyFont="1" applyFill="1" applyBorder="1" applyAlignment="1">
      <alignment vertical="center"/>
    </xf>
    <xf numFmtId="169" fontId="14" fillId="3" borderId="84" xfId="0" applyNumberFormat="1" applyFont="1" applyFill="1" applyBorder="1" applyAlignment="1">
      <alignment vertical="center"/>
    </xf>
    <xf numFmtId="169" fontId="14" fillId="7" borderId="85" xfId="0" applyNumberFormat="1" applyFont="1" applyFill="1" applyBorder="1" applyAlignment="1">
      <alignment vertical="center"/>
    </xf>
    <xf numFmtId="169" fontId="14" fillId="3" borderId="86" xfId="0" applyNumberFormat="1" applyFont="1" applyFill="1" applyBorder="1" applyAlignment="1">
      <alignment vertical="center"/>
    </xf>
    <xf numFmtId="170" fontId="99" fillId="25" borderId="67" xfId="0" applyNumberFormat="1" applyFont="1" applyFill="1" applyBorder="1" applyAlignment="1">
      <alignment vertical="center"/>
    </xf>
    <xf numFmtId="0" fontId="99" fillId="26" borderId="0" xfId="0" applyFont="1" applyFill="1" applyAlignment="1">
      <alignment vertical="center"/>
    </xf>
    <xf numFmtId="0" fontId="100" fillId="3" borderId="0" xfId="0" applyFont="1" applyFill="1" applyAlignment="1">
      <alignment vertical="center"/>
    </xf>
    <xf numFmtId="164" fontId="40" fillId="3" borderId="8" xfId="1" applyFont="1" applyFill="1" applyBorder="1" applyAlignment="1">
      <alignment horizontal="right" vertical="center"/>
    </xf>
    <xf numFmtId="169" fontId="101" fillId="7" borderId="0" xfId="1" applyNumberFormat="1" applyFont="1" applyFill="1" applyBorder="1" applyAlignment="1">
      <alignment vertical="center"/>
    </xf>
    <xf numFmtId="169" fontId="102" fillId="3" borderId="8" xfId="1" applyNumberFormat="1" applyFont="1" applyFill="1" applyBorder="1" applyAlignment="1">
      <alignment vertical="center"/>
    </xf>
    <xf numFmtId="169" fontId="101" fillId="7" borderId="66" xfId="1" applyNumberFormat="1" applyFont="1" applyFill="1" applyBorder="1" applyAlignment="1">
      <alignment vertical="center"/>
    </xf>
    <xf numFmtId="169" fontId="102" fillId="3" borderId="87" xfId="1" applyNumberFormat="1" applyFont="1" applyFill="1" applyBorder="1" applyAlignment="1">
      <alignment vertical="center"/>
    </xf>
    <xf numFmtId="169" fontId="102" fillId="3" borderId="88" xfId="1" applyNumberFormat="1" applyFont="1" applyFill="1" applyBorder="1" applyAlignment="1">
      <alignment vertical="center"/>
    </xf>
    <xf numFmtId="169" fontId="101" fillId="7" borderId="89" xfId="1" applyNumberFormat="1" applyFont="1" applyFill="1" applyBorder="1" applyAlignment="1">
      <alignment vertical="center"/>
    </xf>
    <xf numFmtId="169" fontId="102" fillId="3" borderId="90" xfId="1" applyNumberFormat="1" applyFont="1" applyFill="1" applyBorder="1" applyAlignment="1">
      <alignment vertical="center"/>
    </xf>
    <xf numFmtId="170" fontId="103" fillId="25" borderId="67" xfId="0" applyNumberFormat="1" applyFont="1" applyFill="1" applyBorder="1" applyAlignment="1">
      <alignment vertical="center"/>
    </xf>
    <xf numFmtId="0" fontId="100" fillId="26" borderId="0" xfId="0" applyFont="1" applyFill="1" applyAlignment="1">
      <alignment vertical="center"/>
    </xf>
    <xf numFmtId="0" fontId="79" fillId="3" borderId="91" xfId="0" applyFont="1" applyFill="1" applyBorder="1" applyAlignment="1">
      <alignment vertical="center"/>
    </xf>
    <xf numFmtId="164" fontId="29" fillId="7" borderId="92" xfId="1" applyFont="1" applyFill="1" applyBorder="1" applyAlignment="1">
      <alignment horizontal="right" vertical="center"/>
    </xf>
    <xf numFmtId="169" fontId="29" fillId="7" borderId="93" xfId="1" applyNumberFormat="1" applyFont="1" applyFill="1" applyBorder="1" applyAlignment="1">
      <alignment vertical="center"/>
    </xf>
    <xf numFmtId="169" fontId="29" fillId="3" borderId="94" xfId="1" applyNumberFormat="1" applyFont="1" applyFill="1" applyBorder="1" applyAlignment="1">
      <alignment vertical="center"/>
    </xf>
    <xf numFmtId="169" fontId="29" fillId="3" borderId="92" xfId="1" applyNumberFormat="1" applyFont="1" applyFill="1" applyBorder="1" applyAlignment="1">
      <alignment vertical="center"/>
    </xf>
    <xf numFmtId="169" fontId="29" fillId="7" borderId="85" xfId="1" applyNumberFormat="1" applyFont="1" applyFill="1" applyBorder="1" applyAlignment="1">
      <alignment vertical="center"/>
    </xf>
    <xf numFmtId="169" fontId="29" fillId="3" borderId="95" xfId="1" applyNumberFormat="1" applyFont="1" applyFill="1" applyBorder="1" applyAlignment="1">
      <alignment vertical="center"/>
    </xf>
    <xf numFmtId="169" fontId="29" fillId="3" borderId="96" xfId="1" applyNumberFormat="1" applyFont="1" applyFill="1" applyBorder="1" applyAlignment="1">
      <alignment vertical="center"/>
    </xf>
    <xf numFmtId="169" fontId="29" fillId="3" borderId="97" xfId="1" applyNumberFormat="1" applyFont="1" applyFill="1" applyBorder="1" applyAlignment="1">
      <alignment vertical="center"/>
    </xf>
    <xf numFmtId="170" fontId="9" fillId="27" borderId="67" xfId="0" applyNumberFormat="1" applyFont="1" applyFill="1" applyBorder="1" applyAlignment="1">
      <alignment vertical="center"/>
    </xf>
    <xf numFmtId="0" fontId="79" fillId="26" borderId="0" xfId="0" applyFont="1" applyFill="1" applyAlignment="1">
      <alignment vertical="center"/>
    </xf>
    <xf numFmtId="0" fontId="81" fillId="3" borderId="91" xfId="0" applyFont="1" applyFill="1" applyBorder="1" applyAlignment="1">
      <alignment vertical="center"/>
    </xf>
    <xf numFmtId="164" fontId="17" fillId="5" borderId="98" xfId="1" applyFont="1" applyFill="1" applyBorder="1" applyAlignment="1">
      <alignment horizontal="right" vertical="center"/>
    </xf>
    <xf numFmtId="169" fontId="81" fillId="5" borderId="99" xfId="0" applyNumberFormat="1" applyFont="1" applyFill="1" applyBorder="1" applyAlignment="1">
      <alignment vertical="center"/>
    </xf>
    <xf numFmtId="169" fontId="104" fillId="3" borderId="100" xfId="0" applyNumberFormat="1" applyFont="1" applyFill="1" applyBorder="1" applyAlignment="1">
      <alignment vertical="center"/>
    </xf>
    <xf numFmtId="169" fontId="104" fillId="3" borderId="101" xfId="0" applyNumberFormat="1" applyFont="1" applyFill="1" applyBorder="1" applyAlignment="1">
      <alignment vertical="center"/>
    </xf>
    <xf numFmtId="169" fontId="104" fillId="3" borderId="102" xfId="0" applyNumberFormat="1" applyFont="1" applyFill="1" applyBorder="1" applyAlignment="1">
      <alignment vertical="center"/>
    </xf>
    <xf numFmtId="169" fontId="104" fillId="3" borderId="98" xfId="0" applyNumberFormat="1" applyFont="1" applyFill="1" applyBorder="1" applyAlignment="1">
      <alignment vertical="center"/>
    </xf>
    <xf numFmtId="169" fontId="81" fillId="3" borderId="98" xfId="0" applyNumberFormat="1" applyFont="1" applyFill="1" applyBorder="1" applyAlignment="1">
      <alignment vertical="center"/>
    </xf>
    <xf numFmtId="169" fontId="81" fillId="3" borderId="103" xfId="0" applyNumberFormat="1" applyFont="1" applyFill="1" applyBorder="1" applyAlignment="1">
      <alignment vertical="center"/>
    </xf>
    <xf numFmtId="169" fontId="81" fillId="28" borderId="99" xfId="0" applyNumberFormat="1" applyFont="1" applyFill="1" applyBorder="1" applyAlignment="1">
      <alignment vertical="center"/>
    </xf>
    <xf numFmtId="169" fontId="81" fillId="3" borderId="104" xfId="0" applyNumberFormat="1" applyFont="1" applyFill="1" applyBorder="1" applyAlignment="1">
      <alignment vertical="center"/>
    </xf>
    <xf numFmtId="170" fontId="105" fillId="29" borderId="67" xfId="0" applyNumberFormat="1" applyFont="1" applyFill="1" applyBorder="1" applyAlignment="1">
      <alignment vertical="center"/>
    </xf>
    <xf numFmtId="0" fontId="81" fillId="26" borderId="0" xfId="0" applyFont="1" applyFill="1" applyAlignment="1">
      <alignment vertical="center"/>
    </xf>
    <xf numFmtId="164" fontId="5" fillId="26" borderId="0" xfId="1" applyFont="1" applyFill="1" applyAlignment="1">
      <alignment vertical="center"/>
    </xf>
    <xf numFmtId="169" fontId="56" fillId="26" borderId="52" xfId="0" applyNumberFormat="1" applyFont="1" applyFill="1" applyBorder="1" applyAlignment="1">
      <alignment horizontal="center" vertical="center" wrapText="1"/>
    </xf>
    <xf numFmtId="169" fontId="56" fillId="26" borderId="0" xfId="0" applyNumberFormat="1" applyFont="1" applyFill="1" applyAlignment="1">
      <alignment horizontal="center" vertical="center" wrapText="1"/>
    </xf>
    <xf numFmtId="169" fontId="92" fillId="7" borderId="105" xfId="0" applyNumberFormat="1" applyFont="1" applyFill="1" applyBorder="1" applyAlignment="1">
      <alignment horizontal="center" vertical="center" wrapText="1"/>
    </xf>
    <xf numFmtId="169" fontId="56" fillId="3" borderId="52" xfId="0" applyNumberFormat="1" applyFont="1" applyFill="1" applyBorder="1" applyAlignment="1">
      <alignment horizontal="center" vertical="center" wrapText="1"/>
    </xf>
    <xf numFmtId="0" fontId="5" fillId="26" borderId="0" xfId="0" applyFont="1" applyFill="1" applyAlignment="1">
      <alignment vertical="center"/>
    </xf>
    <xf numFmtId="170" fontId="5" fillId="3" borderId="52" xfId="0" applyNumberFormat="1" applyFont="1" applyFill="1" applyBorder="1" applyAlignment="1">
      <alignment vertical="center"/>
    </xf>
    <xf numFmtId="0" fontId="79" fillId="3" borderId="0" xfId="0" applyFont="1" applyFill="1" applyAlignment="1">
      <alignment vertical="center"/>
    </xf>
    <xf numFmtId="164" fontId="29" fillId="6" borderId="107" xfId="1" applyFont="1" applyFill="1" applyBorder="1" applyAlignment="1">
      <alignment horizontal="right" vertical="center"/>
    </xf>
    <xf numFmtId="164" fontId="79" fillId="7" borderId="108" xfId="1" applyFont="1" applyFill="1" applyBorder="1" applyAlignment="1">
      <alignment vertical="center"/>
    </xf>
    <xf numFmtId="164" fontId="79" fillId="3" borderId="109" xfId="1" applyFont="1" applyFill="1" applyBorder="1" applyAlignment="1">
      <alignment vertical="center"/>
    </xf>
    <xf numFmtId="164" fontId="79" fillId="3" borderId="110" xfId="1" applyFont="1" applyFill="1" applyBorder="1" applyAlignment="1">
      <alignment vertical="center"/>
    </xf>
    <xf numFmtId="164" fontId="79" fillId="7" borderId="53" xfId="1" applyFont="1" applyFill="1" applyBorder="1" applyAlignment="1">
      <alignment vertical="center"/>
    </xf>
    <xf numFmtId="164" fontId="79" fillId="7" borderId="111" xfId="1" applyFont="1" applyFill="1" applyBorder="1" applyAlignment="1">
      <alignment vertical="center"/>
    </xf>
    <xf numFmtId="170" fontId="9" fillId="30" borderId="111" xfId="0" applyNumberFormat="1" applyFont="1" applyFill="1" applyBorder="1" applyAlignment="1">
      <alignment vertical="center"/>
    </xf>
    <xf numFmtId="170" fontId="83" fillId="5" borderId="65" xfId="0" applyNumberFormat="1" applyFont="1" applyFill="1" applyBorder="1" applyAlignment="1">
      <alignment vertical="center" wrapText="1"/>
    </xf>
    <xf numFmtId="0" fontId="38" fillId="0" borderId="6" xfId="0" applyFont="1" applyBorder="1" applyAlignment="1">
      <alignment vertical="center"/>
    </xf>
    <xf numFmtId="0" fontId="38" fillId="0" borderId="68" xfId="0" applyFont="1" applyBorder="1" applyAlignment="1">
      <alignment vertical="center"/>
    </xf>
    <xf numFmtId="0" fontId="38" fillId="7" borderId="69" xfId="0" applyFont="1" applyFill="1" applyBorder="1" applyAlignment="1">
      <alignment vertical="center"/>
    </xf>
    <xf numFmtId="170" fontId="37" fillId="3" borderId="70" xfId="0" applyNumberFormat="1" applyFont="1" applyFill="1" applyBorder="1" applyAlignment="1">
      <alignment vertical="center"/>
    </xf>
    <xf numFmtId="0" fontId="38" fillId="0" borderId="7" xfId="0" applyFont="1" applyBorder="1" applyAlignment="1">
      <alignment vertical="center"/>
    </xf>
    <xf numFmtId="0" fontId="38" fillId="0" borderId="71" xfId="0" applyFont="1" applyBorder="1" applyAlignment="1">
      <alignment vertical="center"/>
    </xf>
    <xf numFmtId="0" fontId="38" fillId="7" borderId="72" xfId="0" applyFont="1" applyFill="1" applyBorder="1" applyAlignment="1">
      <alignment vertical="center"/>
    </xf>
    <xf numFmtId="170" fontId="37" fillId="3" borderId="73" xfId="0" applyNumberFormat="1" applyFont="1" applyFill="1" applyBorder="1" applyAlignment="1">
      <alignment vertical="center"/>
    </xf>
    <xf numFmtId="0" fontId="38" fillId="3" borderId="68" xfId="0" applyFont="1" applyFill="1" applyBorder="1" applyAlignment="1">
      <alignment vertical="center"/>
    </xf>
    <xf numFmtId="0" fontId="38" fillId="3" borderId="6" xfId="0" applyFont="1" applyFill="1" applyBorder="1" applyAlignment="1">
      <alignment vertical="center"/>
    </xf>
    <xf numFmtId="0" fontId="38" fillId="3" borderId="7" xfId="0" applyFont="1" applyFill="1" applyBorder="1" applyAlignment="1">
      <alignment vertical="center"/>
    </xf>
    <xf numFmtId="0" fontId="38" fillId="13" borderId="75" xfId="0" applyFont="1" applyFill="1" applyBorder="1" applyAlignment="1">
      <alignment horizontal="left" vertical="center"/>
    </xf>
    <xf numFmtId="0" fontId="38" fillId="3" borderId="76" xfId="0" applyFont="1" applyFill="1" applyBorder="1" applyAlignment="1">
      <alignment vertical="center"/>
    </xf>
    <xf numFmtId="0" fontId="38" fillId="3" borderId="77" xfId="0" applyFont="1" applyFill="1" applyBorder="1" applyAlignment="1">
      <alignment vertical="center"/>
    </xf>
    <xf numFmtId="0" fontId="38" fillId="7" borderId="78" xfId="0" applyFont="1" applyFill="1" applyBorder="1" applyAlignment="1">
      <alignment vertical="center"/>
    </xf>
    <xf numFmtId="0" fontId="38" fillId="3" borderId="71" xfId="0" applyFont="1" applyFill="1" applyBorder="1" applyAlignment="1">
      <alignment vertical="center"/>
    </xf>
    <xf numFmtId="170" fontId="37" fillId="3" borderId="67" xfId="0" applyNumberFormat="1" applyFont="1" applyFill="1" applyBorder="1" applyAlignment="1">
      <alignment vertical="center"/>
    </xf>
    <xf numFmtId="0" fontId="38" fillId="12" borderId="79" xfId="0" applyFont="1" applyFill="1" applyBorder="1" applyAlignment="1">
      <alignment horizontal="left" vertical="center"/>
    </xf>
    <xf numFmtId="0" fontId="38" fillId="3" borderId="79" xfId="0" applyFont="1" applyFill="1" applyBorder="1" applyAlignment="1">
      <alignment vertical="center"/>
    </xf>
    <xf numFmtId="0" fontId="38" fillId="3" borderId="80" xfId="0" applyFont="1" applyFill="1" applyBorder="1" applyAlignment="1">
      <alignment vertical="center"/>
    </xf>
    <xf numFmtId="0" fontId="38" fillId="7" borderId="81" xfId="0" applyFont="1" applyFill="1" applyBorder="1" applyAlignment="1">
      <alignment vertical="center"/>
    </xf>
    <xf numFmtId="0" fontId="38" fillId="3" borderId="82" xfId="0" applyFont="1" applyFill="1" applyBorder="1" applyAlignment="1">
      <alignment vertical="center"/>
    </xf>
    <xf numFmtId="0" fontId="38" fillId="7" borderId="83" xfId="0" applyFont="1" applyFill="1" applyBorder="1" applyAlignment="1">
      <alignment vertical="center"/>
    </xf>
    <xf numFmtId="0" fontId="107" fillId="24" borderId="0" xfId="0" applyFont="1" applyFill="1"/>
    <xf numFmtId="0" fontId="108" fillId="24" borderId="0" xfId="3" applyFont="1" applyFill="1"/>
    <xf numFmtId="0" fontId="109" fillId="24" borderId="0" xfId="3" applyFont="1" applyFill="1"/>
    <xf numFmtId="0" fontId="108" fillId="24" borderId="0" xfId="3" applyFont="1" applyFill="1" applyAlignment="1">
      <alignment horizontal="left"/>
    </xf>
    <xf numFmtId="0" fontId="107" fillId="24" borderId="0" xfId="0" applyFont="1" applyFill="1" applyAlignment="1">
      <alignment horizontal="right" vertical="center"/>
    </xf>
    <xf numFmtId="0" fontId="108" fillId="24" borderId="0" xfId="3" applyFont="1" applyFill="1" applyAlignment="1">
      <alignment horizontal="left" vertical="center"/>
    </xf>
    <xf numFmtId="0" fontId="64" fillId="0" borderId="0" xfId="0" applyFont="1"/>
    <xf numFmtId="0" fontId="14" fillId="20" borderId="32" xfId="0" applyFont="1" applyFill="1" applyBorder="1" applyAlignment="1">
      <alignment horizontal="left" vertical="center"/>
    </xf>
    <xf numFmtId="0" fontId="53" fillId="0" borderId="32" xfId="0" applyFont="1" applyBorder="1" applyProtection="1">
      <protection locked="0"/>
    </xf>
    <xf numFmtId="0" fontId="23" fillId="0" borderId="32" xfId="0" applyFont="1" applyBorder="1" applyProtection="1">
      <protection locked="0"/>
    </xf>
    <xf numFmtId="9" fontId="23" fillId="0" borderId="32" xfId="2" applyFont="1" applyBorder="1" applyAlignment="1" applyProtection="1">
      <alignment horizontal="left"/>
      <protection locked="0"/>
    </xf>
    <xf numFmtId="0" fontId="37" fillId="0" borderId="0" xfId="0" applyFont="1"/>
    <xf numFmtId="0" fontId="14" fillId="20" borderId="33" xfId="0" applyFont="1" applyFill="1" applyBorder="1" applyAlignment="1">
      <alignment horizontal="left" vertical="center"/>
    </xf>
    <xf numFmtId="0" fontId="53" fillId="0" borderId="33" xfId="0" applyFont="1" applyBorder="1" applyProtection="1">
      <protection locked="0"/>
    </xf>
    <xf numFmtId="0" fontId="23" fillId="0" borderId="33" xfId="0" applyFont="1" applyBorder="1" applyProtection="1">
      <protection locked="0"/>
    </xf>
    <xf numFmtId="9" fontId="23" fillId="0" borderId="33" xfId="2" applyFont="1" applyBorder="1" applyAlignment="1" applyProtection="1">
      <alignment horizontal="left"/>
      <protection locked="0"/>
    </xf>
    <xf numFmtId="0" fontId="103" fillId="0" borderId="0" xfId="0" applyFont="1" applyAlignment="1">
      <alignment vertical="center"/>
    </xf>
    <xf numFmtId="0" fontId="9" fillId="9" borderId="50" xfId="0" applyFont="1" applyFill="1" applyBorder="1" applyAlignment="1">
      <alignment horizontal="center" vertical="center"/>
    </xf>
    <xf numFmtId="164" fontId="9" fillId="3" borderId="34" xfId="1" applyFont="1" applyFill="1" applyBorder="1" applyAlignment="1">
      <alignment horizontal="center" vertical="center" wrapText="1"/>
    </xf>
    <xf numFmtId="10" fontId="9" fillId="22" borderId="30" xfId="2" applyNumberFormat="1" applyFont="1" applyFill="1" applyBorder="1" applyAlignment="1">
      <alignment horizontal="center" vertical="center" wrapText="1"/>
    </xf>
    <xf numFmtId="14" fontId="9" fillId="9" borderId="30" xfId="0" applyNumberFormat="1" applyFont="1" applyFill="1" applyBorder="1" applyAlignment="1">
      <alignment horizontal="center" vertical="center" wrapText="1"/>
    </xf>
    <xf numFmtId="0" fontId="9" fillId="9" borderId="4" xfId="0" applyFont="1" applyFill="1" applyBorder="1" applyAlignment="1">
      <alignment horizontal="left" vertical="center" wrapText="1"/>
    </xf>
    <xf numFmtId="0" fontId="51" fillId="3" borderId="0" xfId="0" applyFont="1" applyFill="1" applyAlignment="1">
      <alignment horizontal="left"/>
    </xf>
    <xf numFmtId="0" fontId="74" fillId="0" borderId="0" xfId="0" applyFont="1" applyAlignment="1">
      <alignment vertical="center"/>
    </xf>
    <xf numFmtId="0" fontId="51" fillId="3" borderId="0" xfId="0" applyFont="1" applyFill="1" applyAlignment="1">
      <alignment horizontal="left" vertical="center"/>
    </xf>
    <xf numFmtId="0" fontId="51" fillId="0" borderId="0" xfId="0" applyFont="1" applyAlignment="1">
      <alignment horizontal="left" vertical="center"/>
    </xf>
    <xf numFmtId="165" fontId="59" fillId="7" borderId="3" xfId="0" applyNumberFormat="1" applyFont="1" applyFill="1" applyBorder="1" applyAlignment="1">
      <alignment horizontal="center" vertical="top"/>
    </xf>
    <xf numFmtId="165" fontId="74" fillId="7" borderId="0" xfId="0" applyNumberFormat="1" applyFont="1" applyFill="1" applyAlignment="1">
      <alignment horizontal="center" vertical="top"/>
    </xf>
    <xf numFmtId="170" fontId="38" fillId="7" borderId="65" xfId="0" applyNumberFormat="1" applyFont="1" applyFill="1" applyBorder="1" applyAlignment="1">
      <alignment vertical="center" wrapText="1"/>
    </xf>
    <xf numFmtId="170" fontId="110" fillId="24" borderId="65" xfId="0" applyNumberFormat="1" applyFont="1" applyFill="1" applyBorder="1" applyAlignment="1">
      <alignment vertical="center" wrapText="1"/>
    </xf>
    <xf numFmtId="0" fontId="9" fillId="9" borderId="0" xfId="0" applyFont="1" applyFill="1" applyAlignment="1">
      <alignment horizontal="center" vertical="center" wrapText="1"/>
    </xf>
    <xf numFmtId="9" fontId="14" fillId="0" borderId="0" xfId="2" applyFont="1" applyAlignment="1">
      <alignment horizontal="center" vertical="center" wrapText="1"/>
    </xf>
    <xf numFmtId="165" fontId="64" fillId="0" borderId="20" xfId="0" applyNumberFormat="1" applyFont="1" applyBorder="1" applyAlignment="1">
      <alignment horizontal="left"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43" fillId="11" borderId="9" xfId="0" applyFont="1" applyFill="1" applyBorder="1" applyAlignment="1">
      <alignment horizontal="left" vertical="center" wrapText="1"/>
    </xf>
    <xf numFmtId="0" fontId="43" fillId="11" borderId="10" xfId="0" applyFont="1" applyFill="1" applyBorder="1" applyAlignment="1">
      <alignment horizontal="left" vertical="center"/>
    </xf>
    <xf numFmtId="0" fontId="43" fillId="11" borderId="11" xfId="0" applyFont="1" applyFill="1" applyBorder="1" applyAlignment="1">
      <alignment horizontal="left" vertical="center"/>
    </xf>
    <xf numFmtId="0" fontId="30" fillId="3" borderId="0" xfId="0" applyFont="1" applyFill="1" applyAlignment="1">
      <alignment horizontal="right" vertical="center"/>
    </xf>
    <xf numFmtId="0" fontId="23" fillId="0" borderId="0" xfId="0" applyFont="1" applyAlignment="1">
      <alignment horizontal="right" vertical="center"/>
    </xf>
    <xf numFmtId="0" fontId="5" fillId="0" borderId="0" xfId="0" applyFont="1" applyAlignment="1">
      <alignment vertical="center"/>
    </xf>
    <xf numFmtId="0" fontId="29" fillId="3" borderId="0" xfId="0" applyFont="1" applyFill="1" applyAlignment="1">
      <alignment horizontal="right" vertical="center"/>
    </xf>
    <xf numFmtId="0" fontId="31" fillId="6" borderId="0" xfId="0" applyFont="1" applyFill="1" applyAlignment="1">
      <alignment horizontal="center" vertical="center"/>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0" fontId="27" fillId="0" borderId="24"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4" xfId="0" applyFont="1" applyBorder="1" applyAlignment="1">
      <alignment horizontal="left" vertical="top" wrapText="1"/>
    </xf>
    <xf numFmtId="0" fontId="27" fillId="0" borderId="25" xfId="0" applyFont="1" applyBorder="1" applyAlignment="1">
      <alignment horizontal="left" vertical="top" wrapText="1"/>
    </xf>
    <xf numFmtId="0" fontId="27" fillId="0" borderId="17" xfId="0" applyFont="1" applyBorder="1" applyAlignment="1">
      <alignment horizontal="left" vertical="top" wrapText="1"/>
    </xf>
    <xf numFmtId="0" fontId="27" fillId="0" borderId="26" xfId="0" applyFont="1" applyBorder="1" applyAlignment="1">
      <alignment horizontal="left" vertical="top" wrapText="1"/>
    </xf>
    <xf numFmtId="0" fontId="42" fillId="11" borderId="0" xfId="0" applyFont="1" applyFill="1" applyAlignment="1">
      <alignment horizontal="left" vertical="center"/>
    </xf>
    <xf numFmtId="165" fontId="64" fillId="0" borderId="19" xfId="0" applyNumberFormat="1" applyFont="1" applyBorder="1" applyAlignment="1">
      <alignment horizontal="left" vertical="center"/>
    </xf>
    <xf numFmtId="165" fontId="64" fillId="0" borderId="18" xfId="0" applyNumberFormat="1" applyFont="1" applyBorder="1" applyAlignment="1">
      <alignment horizontal="left" vertical="center"/>
    </xf>
    <xf numFmtId="165" fontId="64" fillId="0" borderId="21" xfId="0" applyNumberFormat="1" applyFont="1" applyBorder="1" applyAlignment="1">
      <alignment horizontal="left" vertical="center"/>
    </xf>
    <xf numFmtId="165" fontId="64" fillId="0" borderId="20" xfId="0" applyNumberFormat="1" applyFont="1" applyBorder="1" applyAlignment="1">
      <alignment horizontal="left" vertical="center"/>
    </xf>
    <xf numFmtId="0" fontId="9" fillId="13" borderId="0" xfId="0" applyFont="1" applyFill="1" applyAlignment="1">
      <alignment horizontal="center" vertical="center"/>
    </xf>
    <xf numFmtId="0" fontId="9" fillId="13" borderId="112" xfId="0" applyFont="1" applyFill="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58" fillId="3" borderId="0" xfId="0" applyFont="1" applyFill="1" applyAlignment="1">
      <alignment horizontal="center" vertical="center"/>
    </xf>
    <xf numFmtId="0" fontId="14" fillId="6" borderId="0" xfId="0" applyFont="1" applyFill="1" applyAlignment="1">
      <alignment horizontal="center" vertical="center"/>
    </xf>
    <xf numFmtId="0" fontId="37" fillId="0" borderId="0" xfId="0" applyFont="1" applyAlignment="1">
      <alignment horizontal="center" vertical="center"/>
    </xf>
    <xf numFmtId="0" fontId="37" fillId="0" borderId="43" xfId="0" applyFont="1" applyBorder="1" applyAlignment="1">
      <alignment horizontal="center" vertical="center"/>
    </xf>
    <xf numFmtId="0" fontId="59" fillId="6" borderId="0" xfId="0" applyFont="1" applyFill="1" applyAlignment="1">
      <alignment horizontal="center" vertical="center"/>
    </xf>
    <xf numFmtId="0" fontId="70" fillId="11" borderId="0" xfId="0" applyFont="1" applyFill="1" applyAlignment="1">
      <alignment horizontal="left" vertical="center"/>
    </xf>
    <xf numFmtId="0" fontId="14" fillId="0" borderId="23" xfId="0" applyFont="1" applyBorder="1" applyAlignment="1" applyProtection="1">
      <alignment wrapText="1"/>
      <protection locked="0"/>
    </xf>
    <xf numFmtId="0" fontId="19" fillId="2" borderId="0" xfId="0" applyFont="1" applyFill="1" applyAlignment="1">
      <alignment vertical="center"/>
    </xf>
    <xf numFmtId="0" fontId="44" fillId="11" borderId="0" xfId="0" applyFont="1" applyFill="1" applyAlignment="1">
      <alignment vertical="center"/>
    </xf>
    <xf numFmtId="0" fontId="54" fillId="0" borderId="0" xfId="0" applyFont="1" applyAlignment="1">
      <alignment horizontal="left" vertical="top"/>
    </xf>
    <xf numFmtId="0" fontId="55" fillId="0" borderId="0" xfId="0" applyFont="1" applyAlignment="1">
      <alignment vertical="top"/>
    </xf>
    <xf numFmtId="0" fontId="56" fillId="0" borderId="0" xfId="0" applyFont="1" applyAlignment="1">
      <alignment horizontal="left" vertical="center"/>
    </xf>
    <xf numFmtId="9" fontId="71" fillId="4" borderId="0" xfId="2" applyFont="1" applyFill="1" applyAlignment="1">
      <alignment horizontal="center" vertical="center"/>
    </xf>
    <xf numFmtId="165" fontId="38" fillId="0" borderId="0" xfId="0" applyNumberFormat="1" applyFont="1" applyAlignment="1">
      <alignment horizontal="center" vertical="center" wrapText="1"/>
    </xf>
    <xf numFmtId="0" fontId="5" fillId="3" borderId="0" xfId="0" applyFont="1" applyFill="1" applyAlignment="1">
      <alignment horizontal="center"/>
    </xf>
    <xf numFmtId="0" fontId="108" fillId="24" borderId="0" xfId="3" applyFont="1" applyFill="1" applyAlignment="1">
      <alignment horizontal="left"/>
    </xf>
    <xf numFmtId="0" fontId="78" fillId="3" borderId="0" xfId="0" applyFont="1" applyFill="1" applyAlignment="1">
      <alignment horizontal="left" wrapText="1"/>
    </xf>
    <xf numFmtId="0" fontId="78" fillId="3" borderId="0" xfId="0" applyFont="1" applyFill="1" applyAlignment="1">
      <alignment horizontal="left"/>
    </xf>
    <xf numFmtId="0" fontId="79" fillId="3" borderId="0" xfId="3" applyFont="1" applyFill="1" applyAlignment="1">
      <alignment horizontal="right" vertical="center"/>
    </xf>
    <xf numFmtId="0" fontId="79" fillId="3" borderId="52" xfId="3" applyFont="1" applyFill="1" applyBorder="1" applyAlignment="1">
      <alignment horizontal="right" vertical="center"/>
    </xf>
    <xf numFmtId="0" fontId="38" fillId="3" borderId="0" xfId="3" applyFont="1" applyFill="1" applyAlignment="1">
      <alignment horizontal="right"/>
    </xf>
    <xf numFmtId="0" fontId="28" fillId="3" borderId="0" xfId="3" applyFont="1" applyFill="1" applyAlignment="1">
      <alignment horizontal="right" vertical="center"/>
    </xf>
    <xf numFmtId="0" fontId="37" fillId="3" borderId="0" xfId="3" applyFont="1" applyFill="1" applyAlignment="1">
      <alignment horizontal="right"/>
    </xf>
    <xf numFmtId="0" fontId="64" fillId="3" borderId="0" xfId="3" applyFont="1" applyFill="1" applyAlignment="1">
      <alignment horizontal="right"/>
    </xf>
    <xf numFmtId="0" fontId="90" fillId="6" borderId="106" xfId="0" applyFont="1" applyFill="1" applyBorder="1" applyAlignment="1">
      <alignment horizontal="center" vertical="center"/>
    </xf>
    <xf numFmtId="0" fontId="90" fillId="6" borderId="60" xfId="0" applyFont="1" applyFill="1" applyBorder="1" applyAlignment="1">
      <alignment horizontal="center" vertical="center"/>
    </xf>
    <xf numFmtId="0" fontId="90" fillId="6" borderId="65" xfId="0" applyFont="1" applyFill="1" applyBorder="1" applyAlignment="1">
      <alignment horizontal="center" vertical="center"/>
    </xf>
    <xf numFmtId="0" fontId="90" fillId="6" borderId="53" xfId="0" applyFont="1" applyFill="1" applyBorder="1" applyAlignment="1">
      <alignment horizontal="center" vertical="center"/>
    </xf>
    <xf numFmtId="0" fontId="90" fillId="6" borderId="61" xfId="0" applyFont="1" applyFill="1" applyBorder="1" applyAlignment="1">
      <alignment horizontal="center" vertical="center"/>
    </xf>
    <xf numFmtId="0" fontId="90" fillId="6" borderId="64" xfId="0" applyFont="1" applyFill="1" applyBorder="1" applyAlignment="1">
      <alignment horizontal="center" vertical="center"/>
    </xf>
    <xf numFmtId="0" fontId="89" fillId="11" borderId="0" xfId="0" applyFont="1" applyFill="1" applyAlignment="1">
      <alignment horizontal="left"/>
    </xf>
    <xf numFmtId="0" fontId="89" fillId="11" borderId="59" xfId="0" applyFont="1" applyFill="1" applyBorder="1" applyAlignment="1">
      <alignment horizontal="left"/>
    </xf>
    <xf numFmtId="0" fontId="90" fillId="6" borderId="62" xfId="0" applyFont="1" applyFill="1" applyBorder="1" applyAlignment="1">
      <alignment horizontal="center" vertical="center"/>
    </xf>
    <xf numFmtId="0" fontId="90" fillId="6" borderId="63" xfId="0" applyFont="1" applyFill="1" applyBorder="1" applyAlignment="1">
      <alignment horizontal="center" vertical="center"/>
    </xf>
    <xf numFmtId="0" fontId="44" fillId="3" borderId="0" xfId="0" applyFont="1" applyFill="1" applyAlignment="1"/>
    <xf numFmtId="167" fontId="13" fillId="7" borderId="3" xfId="0" applyNumberFormat="1" applyFont="1" applyFill="1" applyBorder="1" applyAlignment="1"/>
    <xf numFmtId="0" fontId="13" fillId="7" borderId="0" xfId="0" applyFont="1" applyFill="1" applyAlignment="1"/>
    <xf numFmtId="0" fontId="13" fillId="7" borderId="3" xfId="0" applyFont="1" applyFill="1" applyBorder="1" applyAlignment="1"/>
    <xf numFmtId="0" fontId="5" fillId="7" borderId="0" xfId="0" applyFont="1" applyFill="1" applyAlignment="1"/>
    <xf numFmtId="0" fontId="5" fillId="0" borderId="0" xfId="0" applyFont="1" applyAlignment="1"/>
    <xf numFmtId="0" fontId="38" fillId="0" borderId="23" xfId="0" applyFont="1" applyBorder="1" applyAlignment="1" applyProtection="1">
      <protection locked="0"/>
    </xf>
    <xf numFmtId="0" fontId="38" fillId="0" borderId="0" xfId="0" applyFont="1" applyAlignment="1" applyProtection="1">
      <protection locked="0"/>
    </xf>
    <xf numFmtId="0" fontId="38" fillId="0" borderId="17" xfId="0" applyFont="1" applyBorder="1" applyAlignment="1" applyProtection="1">
      <protection locked="0"/>
    </xf>
  </cellXfs>
  <cellStyles count="6">
    <cellStyle name="Lien hypertexte" xfId="5" builtinId="8"/>
    <cellStyle name="Monétaire" xfId="1" builtinId="4"/>
    <cellStyle name="Monétaire 2" xfId="4" xr:uid="{A76C054B-1C29-4DE7-B961-3D470AD5765D}"/>
    <cellStyle name="Normal" xfId="0" builtinId="0"/>
    <cellStyle name="Normal 2" xfId="3" xr:uid="{9F3B47B2-BDD9-4AA7-8331-FA217EAF661F}"/>
    <cellStyle name="Pourcentage" xfId="2" builtinId="5"/>
  </cellStyles>
  <dxfs count="1">
    <dxf>
      <font>
        <strike val="0"/>
        <color rgb="FFC00000"/>
      </font>
    </dxf>
  </dxfs>
  <tableStyles count="0" defaultTableStyle="TableStyleMedium2" defaultPivotStyle="PivotStyleLight16"/>
  <colors>
    <mruColors>
      <color rgb="FFDF4545"/>
      <color rgb="FFFF4545"/>
      <color rgb="FFE13C49"/>
      <color rgb="FFE03C49"/>
      <color rgb="FFE03C48"/>
      <color rgb="FFE03C46"/>
      <color rgb="FFE03C45"/>
      <color rgb="FFE04848"/>
      <color rgb="FFDC3434"/>
      <color rgb="FFDE3E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103448275862072E-2"/>
          <c:y val="0.10018214936247723"/>
          <c:w val="0.8946360153256705"/>
          <c:h val="0.79963570127504557"/>
        </c:manualLayout>
      </c:layout>
      <c:barChart>
        <c:barDir val="col"/>
        <c:grouping val="clustered"/>
        <c:varyColors val="0"/>
        <c:ser>
          <c:idx val="0"/>
          <c:order val="0"/>
          <c:tx>
            <c:strRef>
              <c:f>Récapitulatif!$F$3:$F$7</c:f>
              <c:strCache>
                <c:ptCount val="5"/>
                <c:pt idx="4">
                  <c:v>Dépenses et remboursement de dettes</c:v>
                </c:pt>
              </c:strCache>
            </c:strRef>
          </c:tx>
          <c:spPr>
            <a:solidFill>
              <a:schemeClr val="accent1"/>
            </a:solidFill>
            <a:ln>
              <a:solidFill>
                <a:schemeClr val="accent1"/>
              </a:solidFill>
            </a:ln>
            <a:effectLst/>
          </c:spPr>
          <c:invertIfNegative val="0"/>
          <c:val>
            <c:numRef>
              <c:f>Récapitulatif!$E$8</c:f>
              <c:numCache>
                <c:formatCode>[$$]#,##0.00</c:formatCode>
                <c:ptCount val="1"/>
                <c:pt idx="0">
                  <c:v>0</c:v>
                </c:pt>
              </c:numCache>
            </c:numRef>
          </c:val>
          <c:extLst>
            <c:ext xmlns:c16="http://schemas.microsoft.com/office/drawing/2014/chart" uri="{C3380CC4-5D6E-409C-BE32-E72D297353CC}">
              <c16:uniqueId val="{00000000-6157-477D-A318-0B289572469F}"/>
            </c:ext>
          </c:extLst>
        </c:ser>
        <c:ser>
          <c:idx val="1"/>
          <c:order val="1"/>
          <c:tx>
            <c:strRef>
              <c:f>Récapitulatif!$G$3:$G$7</c:f>
              <c:strCache>
                <c:ptCount val="5"/>
                <c:pt idx="4">
                  <c:v>Dépenses et remboursement de dettes</c:v>
                </c:pt>
              </c:strCache>
            </c:strRef>
          </c:tx>
          <c:spPr>
            <a:solidFill>
              <a:schemeClr val="accent2"/>
            </a:solidFill>
            <a:ln>
              <a:noFill/>
            </a:ln>
            <a:effectLst/>
          </c:spPr>
          <c:invertIfNegative val="0"/>
          <c:val>
            <c:numRef>
              <c:f>Récapitulatif!$F$8</c:f>
              <c:numCache>
                <c:formatCode>[$$]#,##0.00</c:formatCode>
                <c:ptCount val="1"/>
                <c:pt idx="0">
                  <c:v>0</c:v>
                </c:pt>
              </c:numCache>
            </c:numRef>
          </c:val>
          <c:extLst>
            <c:ext xmlns:c16="http://schemas.microsoft.com/office/drawing/2014/chart" uri="{C3380CC4-5D6E-409C-BE32-E72D297353CC}">
              <c16:uniqueId val="{00000001-6157-477D-A318-0B289572469F}"/>
            </c:ext>
          </c:extLst>
        </c:ser>
        <c:dLbls>
          <c:showLegendKey val="0"/>
          <c:showVal val="0"/>
          <c:showCatName val="0"/>
          <c:showSerName val="0"/>
          <c:showPercent val="0"/>
          <c:showBubbleSize val="0"/>
        </c:dLbls>
        <c:gapWidth val="219"/>
        <c:overlap val="-27"/>
        <c:axId val="1822270944"/>
        <c:axId val="1919301600"/>
      </c:barChart>
      <c:catAx>
        <c:axId val="1822270944"/>
        <c:scaling>
          <c:orientation val="minMax"/>
        </c:scaling>
        <c:delete val="1"/>
        <c:axPos val="b"/>
        <c:numFmt formatCode="General" sourceLinked="1"/>
        <c:majorTickMark val="none"/>
        <c:minorTickMark val="none"/>
        <c:tickLblPos val="nextTo"/>
        <c:crossAx val="1919301600"/>
        <c:crosses val="autoZero"/>
        <c:auto val="1"/>
        <c:lblAlgn val="ctr"/>
        <c:lblOffset val="100"/>
        <c:noMultiLvlLbl val="0"/>
      </c:catAx>
      <c:valAx>
        <c:axId val="1919301600"/>
        <c:scaling>
          <c:orientation val="minMax"/>
        </c:scaling>
        <c:delete val="1"/>
        <c:axPos val="l"/>
        <c:numFmt formatCode="[$$]#,##0.00" sourceLinked="1"/>
        <c:majorTickMark val="none"/>
        <c:minorTickMark val="none"/>
        <c:tickLblPos val="nextTo"/>
        <c:crossAx val="1822270944"/>
        <c:crosses val="autoZero"/>
        <c:crossBetween val="between"/>
      </c:valAx>
      <c:spPr>
        <a:noFill/>
        <a:ln>
          <a:noFill/>
        </a:ln>
        <a:effectLst/>
      </c:spPr>
    </c:plotArea>
    <c:plotVisOnly val="1"/>
    <c:dispBlanksAs val="gap"/>
    <c:showDLblsOverMax val="0"/>
  </c:chart>
  <c:spPr>
    <a:solidFill>
      <a:schemeClr val="accent4"/>
    </a:solidFill>
    <a:ln w="9525" cap="flat" cmpd="sng" algn="ctr">
      <a:solidFill>
        <a:schemeClr val="accent4"/>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r>
              <a:rPr lang="fr-CA">
                <a:solidFill>
                  <a:schemeClr val="accent1"/>
                </a:solidFill>
              </a:rPr>
              <a:t>Répartition des dépenses fixes, variables et occasionnelles</a:t>
            </a:r>
          </a:p>
        </c:rich>
      </c:tx>
      <c:layout>
        <c:manualLayout>
          <c:xMode val="edge"/>
          <c:yMode val="edge"/>
          <c:x val="0.13403151698365834"/>
          <c:y val="4.7687172150691461E-3"/>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14822553524217"/>
          <c:y val="0.29876215840666975"/>
          <c:w val="0.74924515621199972"/>
          <c:h val="0.6355295661571716"/>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671-41DD-8358-BACAD0F70BC5}"/>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71-41DD-8358-BACAD0F70BC5}"/>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71-41DD-8358-BACAD0F70BC5}"/>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220F-436B-B536-8C8751BAA212}"/>
              </c:ext>
            </c:extLst>
          </c:dPt>
          <c:dPt>
            <c:idx val="4"/>
            <c:bubble3D val="0"/>
            <c:spPr>
              <a:solidFill>
                <a:schemeClr val="accent6">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671-41DD-8358-BACAD0F70BC5}"/>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B671-41DD-8358-BACAD0F70BC5}"/>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B671-41DD-8358-BACAD0F70BC5}"/>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B671-41DD-8358-BACAD0F70BC5}"/>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5-220F-436B-B536-8C8751BAA212}"/>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6-220F-436B-B536-8C8751BAA212}"/>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7-220F-436B-B536-8C8751BAA212}"/>
              </c:ext>
            </c:extLst>
          </c:dPt>
          <c:dPt>
            <c:idx val="11"/>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7-B671-41DD-8358-BACAD0F70BC5}"/>
              </c:ext>
            </c:extLst>
          </c:dPt>
          <c:dPt>
            <c:idx val="12"/>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8-220F-436B-B536-8C8751BAA212}"/>
              </c:ext>
            </c:extLst>
          </c:dPt>
          <c:dPt>
            <c:idx val="13"/>
            <c:bubble3D val="0"/>
            <c:spPr>
              <a:solidFill>
                <a:schemeClr val="accent2">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B-B671-41DD-8358-BACAD0F70BC5}"/>
              </c:ext>
            </c:extLst>
          </c:dPt>
          <c:dPt>
            <c:idx val="14"/>
            <c:bubble3D val="0"/>
            <c:spPr>
              <a:solidFill>
                <a:schemeClr val="accent3">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9-220F-436B-B536-8C8751BAA212}"/>
              </c:ext>
            </c:extLst>
          </c:dPt>
          <c:dPt>
            <c:idx val="15"/>
            <c:bubble3D val="0"/>
            <c:spPr>
              <a:solidFill>
                <a:srgbClr val="F65C6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A-220F-436B-B536-8C8751BAA212}"/>
              </c:ext>
            </c:extLst>
          </c:dPt>
          <c:dLbls>
            <c:dLbl>
              <c:idx val="0"/>
              <c:layout>
                <c:manualLayout>
                  <c:x val="-0.15840853235771468"/>
                  <c:y val="4.106997377457744E-2"/>
                </c:manualLayout>
              </c:layout>
              <c:tx>
                <c:rich>
                  <a:bodyPr rot="0" spcFirstLastPara="1" vertOverflow="ellipsis" vert="horz" wrap="square" lIns="38100" tIns="19050" rIns="38100" bIns="19050" anchor="ctr" anchorCtr="1">
                    <a:spAutoFit/>
                  </a:bodyPr>
                  <a:lstStyle/>
                  <a:p>
                    <a:pPr>
                      <a:defRPr sz="1100" b="1" i="0" u="none" strike="noStrike" kern="1200" spc="0" baseline="0">
                        <a:solidFill>
                          <a:srgbClr val="FF0000"/>
                        </a:solidFill>
                        <a:latin typeface="+mn-lt"/>
                        <a:ea typeface="+mn-ea"/>
                        <a:cs typeface="+mn-cs"/>
                      </a:defRPr>
                    </a:pPr>
                    <a:fld id="{B8615A05-6412-4838-96AC-FF80EB91FE7D}" type="CATEGORYNAME">
                      <a:rPr lang="en-US" sz="1100" baseline="0">
                        <a:solidFill>
                          <a:srgbClr val="FF0000"/>
                        </a:solidFill>
                      </a:rPr>
                      <a:pPr>
                        <a:defRPr sz="1100">
                          <a:solidFill>
                            <a:srgbClr val="FF0000"/>
                          </a:solidFill>
                        </a:defRPr>
                      </a:pPr>
                      <a:t>[]</a:t>
                    </a:fld>
                    <a:r>
                      <a:rPr lang="en-US" sz="1100" baseline="0">
                        <a:solidFill>
                          <a:srgbClr val="FF0000"/>
                        </a:solidFill>
                      </a:rPr>
                      <a:t>; </a:t>
                    </a:r>
                    <a:fld id="{C2514374-B23C-4F82-B5DA-9F916C16C32D}" type="VALUE">
                      <a:rPr lang="en-US" sz="1100" b="1" i="0" u="none" strike="noStrike" kern="1200" spc="0" baseline="0">
                        <a:solidFill>
                          <a:srgbClr val="FF0000"/>
                        </a:solidFill>
                      </a:rPr>
                      <a:pPr>
                        <a:defRPr sz="1100">
                          <a:solidFill>
                            <a:srgbClr val="FF0000"/>
                          </a:solidFill>
                        </a:defRPr>
                      </a:pPr>
                      <a:t>[]</a:t>
                    </a:fld>
                    <a:r>
                      <a:rPr lang="en-US" sz="1100" b="1" i="0" u="none" strike="noStrike" kern="1200" spc="0" baseline="0">
                        <a:solidFill>
                          <a:srgbClr val="FF0000"/>
                        </a:solidFill>
                      </a:rPr>
                      <a:t> </a:t>
                    </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spc="0" baseline="0">
                      <a:solidFill>
                        <a:srgbClr val="FF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1149578815737038"/>
                      <c:h val="3.7267321333314223E-2"/>
                    </c:manualLayout>
                  </c15:layout>
                  <c15:dlblFieldTable/>
                  <c15:showDataLabelsRange val="0"/>
                </c:ext>
                <c:ext xmlns:c16="http://schemas.microsoft.com/office/drawing/2014/chart" uri="{C3380CC4-5D6E-409C-BE32-E72D297353CC}">
                  <c16:uniqueId val="{00000001-B671-41DD-8358-BACAD0F70BC5}"/>
                </c:ext>
              </c:extLst>
            </c:dLbl>
            <c:dLbl>
              <c:idx val="1"/>
              <c:layout>
                <c:manualLayout>
                  <c:x val="0.10545427919152085"/>
                  <c:y val="6.586274868856167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71-41DD-8358-BACAD0F70BC5}"/>
                </c:ext>
              </c:extLst>
            </c:dLbl>
            <c:dLbl>
              <c:idx val="2"/>
              <c:layout>
                <c:manualLayout>
                  <c:x val="-6.417006758703267E-2"/>
                  <c:y val="4.2575734694377393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4358576905635487"/>
                      <c:h val="6.3667282049655397E-2"/>
                    </c:manualLayout>
                  </c15:layout>
                </c:ext>
                <c:ext xmlns:c16="http://schemas.microsoft.com/office/drawing/2014/chart" uri="{C3380CC4-5D6E-409C-BE32-E72D297353CC}">
                  <c16:uniqueId val="{00000005-B671-41DD-8358-BACAD0F70BC5}"/>
                </c:ext>
              </c:extLst>
            </c:dLbl>
            <c:dLbl>
              <c:idx val="3"/>
              <c:layout>
                <c:manualLayout>
                  <c:x val="-1.9334581010939586E-2"/>
                  <c:y val="-1.9811129706992763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3486594934795449"/>
                      <c:h val="5.3234085161970368E-2"/>
                    </c:manualLayout>
                  </c15:layout>
                </c:ext>
                <c:ext xmlns:c16="http://schemas.microsoft.com/office/drawing/2014/chart" uri="{C3380CC4-5D6E-409C-BE32-E72D297353CC}">
                  <c16:uniqueId val="{00000014-220F-436B-B536-8C8751BAA212}"/>
                </c:ext>
              </c:extLst>
            </c:dLbl>
            <c:dLbl>
              <c:idx val="4"/>
              <c:layout>
                <c:manualLayout>
                  <c:x val="-0.11029793643778588"/>
                  <c:y val="1.03241882726355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709852587755657"/>
                      <c:h val="6.7181372549019611E-2"/>
                    </c:manualLayout>
                  </c15:layout>
                </c:ext>
                <c:ext xmlns:c16="http://schemas.microsoft.com/office/drawing/2014/chart" uri="{C3380CC4-5D6E-409C-BE32-E72D297353CC}">
                  <c16:uniqueId val="{00000009-B671-41DD-8358-BACAD0F70BC5}"/>
                </c:ext>
              </c:extLst>
            </c:dLbl>
            <c:dLbl>
              <c:idx val="5"/>
              <c:layout>
                <c:manualLayout>
                  <c:x val="-0.20894633064589943"/>
                  <c:y val="2.451192681797123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71-41DD-8358-BACAD0F70BC5}"/>
                </c:ext>
              </c:extLst>
            </c:dLbl>
            <c:dLbl>
              <c:idx val="6"/>
              <c:layout>
                <c:manualLayout>
                  <c:x val="-0.25224178013948856"/>
                  <c:y val="-1.194032731202717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71-41DD-8358-BACAD0F70BC5}"/>
                </c:ext>
              </c:extLst>
            </c:dLbl>
            <c:dLbl>
              <c:idx val="7"/>
              <c:layout>
                <c:manualLayout>
                  <c:x val="-0.2576424501238242"/>
                  <c:y val="-3.988246873552570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71-41DD-8358-BACAD0F70BC5}"/>
                </c:ext>
              </c:extLst>
            </c:dLbl>
            <c:dLbl>
              <c:idx val="8"/>
              <c:layout>
                <c:manualLayout>
                  <c:x val="-0.16015628321837486"/>
                  <c:y val="-7.5770816681585154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2244341839469017"/>
                      <c:h val="3.3154584552433163E-2"/>
                    </c:manualLayout>
                  </c15:layout>
                </c:ext>
                <c:ext xmlns:c16="http://schemas.microsoft.com/office/drawing/2014/chart" uri="{C3380CC4-5D6E-409C-BE32-E72D297353CC}">
                  <c16:uniqueId val="{00000015-220F-436B-B536-8C8751BAA212}"/>
                </c:ext>
              </c:extLst>
            </c:dLbl>
            <c:dLbl>
              <c:idx val="9"/>
              <c:layout>
                <c:manualLayout>
                  <c:x val="-0.18522639512992814"/>
                  <c:y val="-0.1050975122281063"/>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1038726616343947"/>
                      <c:h val="4.5122549019607841E-2"/>
                    </c:manualLayout>
                  </c15:layout>
                </c:ext>
                <c:ext xmlns:c16="http://schemas.microsoft.com/office/drawing/2014/chart" uri="{C3380CC4-5D6E-409C-BE32-E72D297353CC}">
                  <c16:uniqueId val="{00000016-220F-436B-B536-8C8751BAA212}"/>
                </c:ext>
              </c:extLst>
            </c:dLbl>
            <c:dLbl>
              <c:idx val="10"/>
              <c:layout>
                <c:manualLayout>
                  <c:x val="-0.15478294925176242"/>
                  <c:y val="-0.1486558614238435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20F-436B-B536-8C8751BAA212}"/>
                </c:ext>
              </c:extLst>
            </c:dLbl>
            <c:dLbl>
              <c:idx val="11"/>
              <c:layout>
                <c:manualLayout>
                  <c:x val="-2.6490867373879193E-2"/>
                  <c:y val="-0.16877624441761205"/>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862871198691785"/>
                      <c:h val="4.5409530618226578E-2"/>
                    </c:manualLayout>
                  </c15:layout>
                </c:ext>
                <c:ext xmlns:c16="http://schemas.microsoft.com/office/drawing/2014/chart" uri="{C3380CC4-5D6E-409C-BE32-E72D297353CC}">
                  <c16:uniqueId val="{00000017-B671-41DD-8358-BACAD0F70BC5}"/>
                </c:ext>
              </c:extLst>
            </c:dLbl>
            <c:dLbl>
              <c:idx val="12"/>
              <c:layout>
                <c:manualLayout>
                  <c:x val="0.14348555178583466"/>
                  <c:y val="-0.21936357098420051"/>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45952137527311698"/>
                      <c:h val="4.8552528321291533E-2"/>
                    </c:manualLayout>
                  </c15:layout>
                </c:ext>
                <c:ext xmlns:c16="http://schemas.microsoft.com/office/drawing/2014/chart" uri="{C3380CC4-5D6E-409C-BE32-E72D297353CC}">
                  <c16:uniqueId val="{00000018-220F-436B-B536-8C8751BAA212}"/>
                </c:ext>
              </c:extLst>
            </c:dLbl>
            <c:dLbl>
              <c:idx val="13"/>
              <c:layout>
                <c:manualLayout>
                  <c:x val="0.18351761003696526"/>
                  <c:y val="-0.1803484411737884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671-41DD-8358-BACAD0F70BC5}"/>
                </c:ext>
              </c:extLst>
            </c:dLbl>
            <c:dLbl>
              <c:idx val="14"/>
              <c:layout>
                <c:manualLayout>
                  <c:x val="0.25230840582100011"/>
                  <c:y val="-0.11464499680820273"/>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3912286487749237"/>
                      <c:h val="5.1160865667881673E-2"/>
                    </c:manualLayout>
                  </c15:layout>
                </c:ext>
                <c:ext xmlns:c16="http://schemas.microsoft.com/office/drawing/2014/chart" uri="{C3380CC4-5D6E-409C-BE32-E72D297353CC}">
                  <c16:uniqueId val="{00000019-220F-436B-B536-8C8751BAA212}"/>
                </c:ext>
              </c:extLst>
            </c:dLbl>
            <c:dLbl>
              <c:idx val="15"/>
              <c:layout>
                <c:manualLayout>
                  <c:x val="0.27923630292286761"/>
                  <c:y val="-4.691316755913974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39252985392532735"/>
                      <c:h val="7.6723761154134373E-2"/>
                    </c:manualLayout>
                  </c15:layout>
                </c:ext>
                <c:ext xmlns:c16="http://schemas.microsoft.com/office/drawing/2014/chart" uri="{C3380CC4-5D6E-409C-BE32-E72D297353CC}">
                  <c16:uniqueId val="{0000001A-220F-436B-B536-8C8751BAA212}"/>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(Récapitulatif!$B$18:$B$21,Récapitulatif!$B$23:$B$30,Récapitulatif!$B$33:$B$37)</c:f>
              <c:strCache>
                <c:ptCount val="17"/>
                <c:pt idx="0">
                  <c:v>Habitation</c:v>
                </c:pt>
                <c:pt idx="1">
                  <c:v>Transport</c:v>
                </c:pt>
                <c:pt idx="2">
                  <c:v>Frais et assurances</c:v>
                </c:pt>
                <c:pt idx="3">
                  <c:v>Personnes à charge</c:v>
                </c:pt>
                <c:pt idx="4">
                  <c:v>Alimentation</c:v>
                </c:pt>
                <c:pt idx="5">
                  <c:v>Vêtements</c:v>
                </c:pt>
                <c:pt idx="6">
                  <c:v>Loisirs</c:v>
                </c:pt>
                <c:pt idx="7">
                  <c:v>Études</c:v>
                </c:pt>
                <c:pt idx="8">
                  <c:v>Soins personnels</c:v>
                </c:pt>
                <c:pt idx="9">
                  <c:v>Soins médicaux</c:v>
                </c:pt>
                <c:pt idx="10">
                  <c:v>Animaux</c:v>
                </c:pt>
                <c:pt idx="11">
                  <c:v>Dons et cadeaux</c:v>
                </c:pt>
                <c:pt idx="12">
                  <c:v>Cartes de crédit (Visa, Mastercard, magasins)</c:v>
                </c:pt>
                <c:pt idx="13">
                  <c:v>Prêts</c:v>
                </c:pt>
                <c:pt idx="14">
                  <c:v>Gouvernements</c:v>
                </c:pt>
                <c:pt idx="15">
                  <c:v>Comptes (Bell, Hydro-Québec, gaz, Vidéotron)</c:v>
                </c:pt>
                <c:pt idx="16">
                  <c:v>Autres dettes</c:v>
                </c:pt>
              </c:strCache>
            </c:strRef>
          </c:cat>
          <c:val>
            <c:numRef>
              <c:f>(Récapitulatif!$C$18:$C$21,Récapitulatif!$C$23:$C$30,Récapitulatif!$C$34:$C$37)</c:f>
              <c:numCache>
                <c:formatCode>_ * #,##0.00_)\ [$$-C0C]_ ;_ * \(#,##0.00\)\ [$$-C0C]_ ;_ * "-"??_)\ [$$-C0C]_ ;_ @_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CF7-499B-B066-312301278756}"/>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259080</xdr:colOff>
      <xdr:row>0</xdr:row>
      <xdr:rowOff>53340</xdr:rowOff>
    </xdr:from>
    <xdr:to>
      <xdr:col>15</xdr:col>
      <xdr:colOff>624840</xdr:colOff>
      <xdr:row>2</xdr:row>
      <xdr:rowOff>133350</xdr:rowOff>
    </xdr:to>
    <xdr:sp macro="" textlink="">
      <xdr:nvSpPr>
        <xdr:cNvPr id="3" name="Rectangle : coins arrondis 2">
          <a:extLst>
            <a:ext uri="{FF2B5EF4-FFF2-40B4-BE49-F238E27FC236}">
              <a16:creationId xmlns:a16="http://schemas.microsoft.com/office/drawing/2014/main" id="{60DB39C1-CEF2-411A-A7B1-B109850F9F4B}"/>
            </a:ext>
          </a:extLst>
        </xdr:cNvPr>
        <xdr:cNvSpPr/>
      </xdr:nvSpPr>
      <xdr:spPr>
        <a:xfrm>
          <a:off x="259080" y="53340"/>
          <a:ext cx="12138660" cy="1162050"/>
        </a:xfrm>
        <a:prstGeom prst="roundRect">
          <a:avLst/>
        </a:prstGeom>
        <a:ln>
          <a:solidFill>
            <a:schemeClr val="accent1"/>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l"/>
          <a:r>
            <a:rPr lang="fr-CA" sz="4800">
              <a:latin typeface="Raleway" pitchFamily="2" charset="0"/>
            </a:rPr>
            <a:t>Instructions</a:t>
          </a:r>
        </a:p>
      </xdr:txBody>
    </xdr:sp>
    <xdr:clientData/>
  </xdr:twoCellAnchor>
  <xdr:twoCellAnchor>
    <xdr:from>
      <xdr:col>0</xdr:col>
      <xdr:colOff>259080</xdr:colOff>
      <xdr:row>3</xdr:row>
      <xdr:rowOff>68580</xdr:rowOff>
    </xdr:from>
    <xdr:to>
      <xdr:col>15</xdr:col>
      <xdr:colOff>739140</xdr:colOff>
      <xdr:row>38</xdr:row>
      <xdr:rowOff>45720</xdr:rowOff>
    </xdr:to>
    <xdr:sp macro="" textlink="">
      <xdr:nvSpPr>
        <xdr:cNvPr id="4" name="Rectangle : coins arrondis 3">
          <a:extLst>
            <a:ext uri="{FF2B5EF4-FFF2-40B4-BE49-F238E27FC236}">
              <a16:creationId xmlns:a16="http://schemas.microsoft.com/office/drawing/2014/main" id="{32968441-E009-7F3C-0047-CCD28F245983}"/>
            </a:ext>
          </a:extLst>
        </xdr:cNvPr>
        <xdr:cNvSpPr/>
      </xdr:nvSpPr>
      <xdr:spPr>
        <a:xfrm>
          <a:off x="259080" y="1318260"/>
          <a:ext cx="12252960" cy="584454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fr-CA" sz="2400">
              <a:solidFill>
                <a:schemeClr val="tx2"/>
              </a:solidFill>
              <a:effectLst/>
              <a:latin typeface="Raleway" pitchFamily="2" charset="0"/>
              <a:ea typeface="+mn-ea"/>
              <a:cs typeface="+mn-cs"/>
            </a:rPr>
            <a:t>Quelques informations pour vous aider à compléter votre grille budgétaire.</a:t>
          </a:r>
          <a:endParaRPr lang="fr-CA" sz="2400">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Commencez par remplir les onglets dans l'ordre suivant:</a:t>
          </a:r>
        </a:p>
        <a:p>
          <a:endParaRPr lang="fr-CA" sz="1200">
            <a:solidFill>
              <a:srgbClr val="DF4545"/>
            </a:solidFill>
            <a:effectLst/>
            <a:latin typeface="Raleway" pitchFamily="2" charset="0"/>
          </a:endParaRPr>
        </a:p>
        <a:p>
          <a:r>
            <a:rPr lang="fr-CA" sz="1200" baseline="0">
              <a:solidFill>
                <a:srgbClr val="DF4545"/>
              </a:solidFill>
              <a:effectLst/>
              <a:latin typeface="Raleway" pitchFamily="2" charset="0"/>
              <a:ea typeface="+mn-ea"/>
              <a:cs typeface="+mn-cs"/>
            </a:rPr>
            <a:t>	</a:t>
          </a:r>
          <a:r>
            <a:rPr lang="fr-CA" sz="1200" b="1" baseline="0">
              <a:solidFill>
                <a:srgbClr val="DF4545"/>
              </a:solidFill>
              <a:effectLst/>
              <a:latin typeface="Raleway" pitchFamily="2" charset="0"/>
              <a:ea typeface="+mn-ea"/>
              <a:cs typeface="+mn-cs"/>
            </a:rPr>
            <a:t>1  Bilan financier</a:t>
          </a:r>
          <a:endParaRPr lang="fr-CA" sz="1200">
            <a:solidFill>
              <a:srgbClr val="DF4545"/>
            </a:solidFill>
            <a:effectLst/>
            <a:latin typeface="Raleway" pitchFamily="2" charset="0"/>
          </a:endParaRPr>
        </a:p>
        <a:p>
          <a:r>
            <a:rPr lang="fr-CA" sz="1200" b="1" baseline="0">
              <a:solidFill>
                <a:srgbClr val="DF4545"/>
              </a:solidFill>
              <a:effectLst/>
              <a:latin typeface="Raleway" pitchFamily="2" charset="0"/>
              <a:ea typeface="+mn-ea"/>
              <a:cs typeface="+mn-cs"/>
            </a:rPr>
            <a:t>	2  Budget mensuel </a:t>
          </a:r>
          <a:endParaRPr lang="fr-CA" sz="1200">
            <a:solidFill>
              <a:srgbClr val="DF4545"/>
            </a:solidFill>
            <a:effectLst/>
            <a:latin typeface="Raleway" pitchFamily="2" charset="0"/>
          </a:endParaRPr>
        </a:p>
        <a:p>
          <a:r>
            <a:rPr lang="fr-CA" sz="1200" b="1" baseline="0">
              <a:solidFill>
                <a:srgbClr val="DF4545"/>
              </a:solidFill>
              <a:effectLst/>
              <a:latin typeface="Raleway" pitchFamily="2" charset="0"/>
              <a:ea typeface="+mn-ea"/>
              <a:cs typeface="+mn-cs"/>
            </a:rPr>
            <a:t>	3  Récapitulatif</a:t>
          </a:r>
          <a:endParaRPr lang="fr-CA" sz="1200">
            <a:solidFill>
              <a:srgbClr val="DF4545"/>
            </a:solidFill>
            <a:effectLst/>
            <a:latin typeface="Raleway" pitchFamily="2" charset="0"/>
          </a:endParaRPr>
        </a:p>
        <a:p>
          <a:r>
            <a:rPr lang="fr-CA" sz="1200" b="1" baseline="0">
              <a:solidFill>
                <a:srgbClr val="DF4545"/>
              </a:solidFill>
              <a:effectLst/>
              <a:latin typeface="Raleway" pitchFamily="2" charset="0"/>
              <a:ea typeface="+mn-ea"/>
              <a:cs typeface="+mn-cs"/>
            </a:rPr>
            <a:t>	4  Suivi budgétaire annuel </a:t>
          </a:r>
          <a:r>
            <a:rPr lang="fr-CA" sz="1200" b="0" baseline="0">
              <a:solidFill>
                <a:srgbClr val="DF4545"/>
              </a:solidFill>
              <a:effectLst/>
              <a:latin typeface="Raleway" pitchFamily="2" charset="0"/>
              <a:ea typeface="+mn-ea"/>
              <a:cs typeface="+mn-cs"/>
            </a:rPr>
            <a:t>(facultatif)</a:t>
          </a:r>
          <a:br>
            <a:rPr lang="fr-CA" sz="1200" b="0" baseline="0">
              <a:solidFill>
                <a:srgbClr val="DF4545"/>
              </a:solidFill>
              <a:effectLst/>
              <a:latin typeface="Raleway" pitchFamily="2" charset="0"/>
              <a:ea typeface="+mn-ea"/>
              <a:cs typeface="+mn-cs"/>
            </a:rPr>
          </a:br>
          <a:r>
            <a:rPr lang="fr-CA" sz="1200" b="0" baseline="0">
              <a:solidFill>
                <a:srgbClr val="DF4545"/>
              </a:solidFill>
              <a:effectLst/>
              <a:latin typeface="Raleway" pitchFamily="2" charset="0"/>
              <a:ea typeface="+mn-ea"/>
              <a:cs typeface="+mn-cs"/>
            </a:rPr>
            <a:t>	</a:t>
          </a:r>
          <a:r>
            <a:rPr lang="fr-CA" sz="1200" b="1" baseline="0">
              <a:solidFill>
                <a:srgbClr val="DF4545"/>
              </a:solidFill>
              <a:effectLst/>
              <a:latin typeface="Raleway" pitchFamily="2" charset="0"/>
              <a:ea typeface="+mn-ea"/>
              <a:cs typeface="+mn-cs"/>
            </a:rPr>
            <a:t>5 Projet maison ou condo </a:t>
          </a:r>
          <a:r>
            <a:rPr lang="fr-CA" sz="1200" b="0" baseline="0">
              <a:solidFill>
                <a:srgbClr val="DF4545"/>
              </a:solidFill>
              <a:effectLst/>
              <a:latin typeface="Raleway" pitchFamily="2" charset="0"/>
              <a:ea typeface="+mn-ea"/>
              <a:cs typeface="+mn-cs"/>
            </a:rPr>
            <a:t>(si vous avez un projet en ce sens)</a:t>
          </a:r>
          <a:endParaRPr lang="fr-CA" sz="1200" b="0">
            <a:solidFill>
              <a:srgbClr val="DF4545"/>
            </a:solidFill>
            <a:effectLst/>
            <a:latin typeface="Raleway" pitchFamily="2" charset="0"/>
          </a:endParaRPr>
        </a:p>
        <a:p>
          <a:endParaRPr lang="fr-CA" sz="12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L'onglet "Récapitulatif" se complétera seul (les sections Recommandations et Commentaires sont complétées par une/un conseiller budgétaire).</a:t>
          </a:r>
          <a:endParaRPr lang="fr-CA" sz="1200">
            <a:solidFill>
              <a:schemeClr val="tx2"/>
            </a:solidFill>
            <a:effectLst/>
            <a:latin typeface="Raleway" pitchFamily="2" charset="0"/>
          </a:endParaRPr>
        </a:p>
        <a:p>
          <a:endParaRPr lang="fr-CA" sz="12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L'onglet "Suivi budget annuel" vous aidera à faire votre suivi budgétaire tout au long de l'année. Vous pouvez commencer en modifiant "inscrire le mois concerné" par le mois où vous voulez commencer. </a:t>
          </a:r>
          <a:endParaRPr lang="fr-CA" sz="1200">
            <a:solidFill>
              <a:schemeClr val="tx2"/>
            </a:solidFill>
            <a:effectLst/>
            <a:latin typeface="Raleway" pitchFamily="2" charset="0"/>
          </a:endParaRPr>
        </a:p>
        <a:p>
          <a:endParaRPr lang="fr-CA" sz="1200" b="1" u="sng" baseline="0">
            <a:solidFill>
              <a:schemeClr val="tx2"/>
            </a:solidFill>
            <a:effectLst/>
            <a:latin typeface="Raleway" pitchFamily="2" charset="0"/>
            <a:ea typeface="+mn-ea"/>
            <a:cs typeface="+mn-cs"/>
          </a:endParaRPr>
        </a:p>
        <a:p>
          <a:r>
            <a:rPr lang="fr-CA" sz="1200" b="1" u="sng" baseline="0">
              <a:solidFill>
                <a:schemeClr val="tx2"/>
              </a:solidFill>
              <a:effectLst/>
              <a:latin typeface="Raleway" pitchFamily="2" charset="0"/>
              <a:ea typeface="+mn-ea"/>
              <a:cs typeface="+mn-cs"/>
            </a:rPr>
            <a:t>Trucs</a:t>
          </a:r>
          <a:endParaRPr lang="fr-CA" sz="1200">
            <a:solidFill>
              <a:schemeClr val="tx2"/>
            </a:solidFill>
            <a:effectLst/>
            <a:latin typeface="Raleway" pitchFamily="2" charset="0"/>
          </a:endParaRPr>
        </a:p>
        <a:p>
          <a:endParaRPr lang="fr-CA" sz="12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Pour calculer vos dépenses hebdomadaires, vous devez multiplier par "4,3" parce qu'il y a 2 mois dans l'année qui contiennent 5 semaines.  Par exemple, si vous dépensez 100$ par semaine pour faire votre épicerie, vous pouvez inscrire la formule suivante dans la case appropriée: =100*4,3 et le total qui appararaitra sera 430$ par mois.</a:t>
          </a:r>
          <a:endParaRPr lang="fr-CA" sz="1200">
            <a:solidFill>
              <a:schemeClr val="tx2"/>
            </a:solidFill>
            <a:effectLst/>
            <a:latin typeface="Raleway" pitchFamily="2" charset="0"/>
          </a:endParaRPr>
        </a:p>
        <a:p>
          <a:endParaRPr lang="fr-CA" sz="12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Pour calculer un revenu reçu 4 fois par année sur une base mensuelle, tel que le crédit de TPS, vous pouvez indiquer le montant reçu entre parenthèses et le diviser par 12. Par exemple, si vous recevez 40$ tous les 3 mois en remboursement de crédit de TPS, vous pouvez inscrire: =(40*4)/12</a:t>
          </a:r>
        </a:p>
        <a:p>
          <a:endParaRPr lang="fr-CA" sz="1200" baseline="0">
            <a:solidFill>
              <a:schemeClr val="tx2"/>
            </a:solidFill>
            <a:effectLst/>
            <a:latin typeface="Raleway" pitchFamily="2" charset="0"/>
            <a:ea typeface="+mn-ea"/>
            <a:cs typeface="+mn-cs"/>
          </a:endParaRPr>
        </a:p>
        <a:p>
          <a:r>
            <a:rPr lang="fr-CA" sz="1200" baseline="0">
              <a:solidFill>
                <a:schemeClr val="tx2"/>
              </a:solidFill>
              <a:effectLst/>
              <a:latin typeface="Raleway" pitchFamily="2" charset="0"/>
              <a:ea typeface="+mn-ea"/>
              <a:cs typeface="+mn-cs"/>
            </a:rPr>
            <a:t>Dans l'onglet "Budget mensuel", vous remarquerez qu'il y a des cases en jaune, elles concernent les "dépenses occasionnelles", celles que l'on doit faire au cours de la prochaine année mais qui ne sont ni hebdomadaires, ni mensuelles. Afin de ne pas les oublier, nous vous suggérons d'indiquer le résultat de la formule suivante: = total de la dépense /12 mois. Ainsi, vous êtes assuré que votre budget prévoit ces dépenses inévitables, tels que la soirée de Noël, un anniversaire ou le renouvellement des plaques d'immatriculation.  Par exemple, si vous avez l'habitude de payer 230$ pour le renouvellement de vos plaques d'immatriculation, vous pouvez inscrire = 230/12. Vous saurez ainsi quel montant préserver tous les mois en vue du paiement annuel que vous devez faire. </a:t>
          </a:r>
          <a:endParaRPr lang="fr-CA" sz="1200">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pPr algn="l"/>
          <a:endParaRPr lang="fr-CA" sz="1100">
            <a:solidFill>
              <a:schemeClr val="tx2"/>
            </a:solidFill>
            <a:latin typeface="Raleway" pitchFamily="2" charset="0"/>
          </a:endParaRPr>
        </a:p>
      </xdr:txBody>
    </xdr:sp>
    <xdr:clientData/>
  </xdr:twoCellAnchor>
  <xdr:twoCellAnchor editAs="oneCell">
    <xdr:from>
      <xdr:col>13</xdr:col>
      <xdr:colOff>472440</xdr:colOff>
      <xdr:row>0</xdr:row>
      <xdr:rowOff>83820</xdr:rowOff>
    </xdr:from>
    <xdr:to>
      <xdr:col>15</xdr:col>
      <xdr:colOff>327236</xdr:colOff>
      <xdr:row>2</xdr:row>
      <xdr:rowOff>148990</xdr:rowOff>
    </xdr:to>
    <xdr:pic>
      <xdr:nvPicPr>
        <xdr:cNvPr id="5" name="Image 4">
          <a:extLst>
            <a:ext uri="{FF2B5EF4-FFF2-40B4-BE49-F238E27FC236}">
              <a16:creationId xmlns:a16="http://schemas.microsoft.com/office/drawing/2014/main" id="{C2F4AC84-05D1-4170-81FF-122971BC02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5620" y="83820"/>
          <a:ext cx="1424516" cy="1147210"/>
        </a:xfrm>
        <a:prstGeom prst="rect">
          <a:avLst/>
        </a:prstGeom>
      </xdr:spPr>
    </xdr:pic>
    <xdr:clientData/>
  </xdr:twoCellAnchor>
  <xdr:twoCellAnchor>
    <xdr:from>
      <xdr:col>0</xdr:col>
      <xdr:colOff>213360</xdr:colOff>
      <xdr:row>38</xdr:row>
      <xdr:rowOff>129540</xdr:rowOff>
    </xdr:from>
    <xdr:to>
      <xdr:col>15</xdr:col>
      <xdr:colOff>769620</xdr:colOff>
      <xdr:row>47</xdr:row>
      <xdr:rowOff>38100</xdr:rowOff>
    </xdr:to>
    <xdr:sp macro="" textlink="">
      <xdr:nvSpPr>
        <xdr:cNvPr id="8" name="Rectangle : coins arrondis 7">
          <a:extLst>
            <a:ext uri="{FF2B5EF4-FFF2-40B4-BE49-F238E27FC236}">
              <a16:creationId xmlns:a16="http://schemas.microsoft.com/office/drawing/2014/main" id="{1088F4DC-B566-999B-5872-92D8F9946466}"/>
            </a:ext>
          </a:extLst>
        </xdr:cNvPr>
        <xdr:cNvSpPr/>
      </xdr:nvSpPr>
      <xdr:spPr>
        <a:xfrm>
          <a:off x="213360" y="7246620"/>
          <a:ext cx="12329160" cy="141732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fr-CA" sz="1200" baseline="0">
              <a:solidFill>
                <a:schemeClr val="accent1"/>
              </a:solidFill>
              <a:effectLst/>
              <a:latin typeface="Raleway" pitchFamily="2" charset="0"/>
              <a:ea typeface="+mn-ea"/>
              <a:cs typeface="+mn-cs"/>
            </a:rPr>
            <a:t>Vous avez des questions? Vous aimeriez avoir de l'aide? N'hésitez surtout pas à communiquer avec Option consommateurs, un conseiller budgétaire pourra répondre à vos questions et, si vous le désirez, pourra vous offrir une consultation budgétaire gratuitement. </a:t>
          </a:r>
          <a:endParaRPr lang="fr-CA" sz="1200">
            <a:solidFill>
              <a:schemeClr val="accent1"/>
            </a:solidFill>
            <a:effectLst/>
            <a:latin typeface="Raleway" pitchFamily="2" charset="0"/>
          </a:endParaRPr>
        </a:p>
        <a:p>
          <a:r>
            <a:rPr lang="fr-CA" sz="1200" b="1" baseline="0">
              <a:solidFill>
                <a:schemeClr val="lt1"/>
              </a:solidFill>
              <a:effectLst/>
              <a:latin typeface="Raleway" pitchFamily="2" charset="0"/>
              <a:ea typeface="+mn-ea"/>
              <a:cs typeface="+mn-cs"/>
            </a:rPr>
            <a:t>                              </a:t>
          </a:r>
        </a:p>
        <a:p>
          <a:r>
            <a:rPr lang="fr-CA" sz="1200" b="1" baseline="0">
              <a:solidFill>
                <a:schemeClr val="lt1"/>
              </a:solidFill>
              <a:effectLst/>
              <a:latin typeface="Raleway" pitchFamily="2" charset="0"/>
              <a:ea typeface="+mn-ea"/>
              <a:cs typeface="+mn-cs"/>
            </a:rPr>
            <a:t>				</a:t>
          </a:r>
          <a:r>
            <a:rPr lang="fr-CA" sz="1200" b="1" baseline="0">
              <a:solidFill>
                <a:schemeClr val="accent1"/>
              </a:solidFill>
              <a:effectLst/>
              <a:latin typeface="Raleway" pitchFamily="2" charset="0"/>
              <a:ea typeface="+mn-ea"/>
              <a:cs typeface="+mn-cs"/>
            </a:rPr>
            <a:t> Pour nous contacter:	</a:t>
          </a:r>
          <a:r>
            <a:rPr lang="fr-CA" sz="1400" b="1" baseline="0">
              <a:solidFill>
                <a:schemeClr val="accent2"/>
              </a:solidFill>
              <a:effectLst/>
              <a:latin typeface="Raleway" pitchFamily="2" charset="0"/>
              <a:ea typeface="+mn-ea"/>
              <a:cs typeface="+mn-cs"/>
            </a:rPr>
            <a:t>Option consommateurs</a:t>
          </a:r>
          <a:endParaRPr lang="fr-CA" sz="1400">
            <a:solidFill>
              <a:schemeClr val="accent2"/>
            </a:solidFill>
            <a:effectLst/>
            <a:latin typeface="Raleway" pitchFamily="2" charset="0"/>
          </a:endParaRPr>
        </a:p>
        <a:p>
          <a:r>
            <a:rPr lang="fr-CA" sz="1200" baseline="0">
              <a:solidFill>
                <a:schemeClr val="accent1"/>
              </a:solidFill>
              <a:effectLst/>
              <a:latin typeface="Raleway" pitchFamily="2" charset="0"/>
              <a:ea typeface="+mn-ea"/>
              <a:cs typeface="+mn-cs"/>
            </a:rPr>
            <a:t>						514 598-7288</a:t>
          </a:r>
          <a:endParaRPr lang="fr-CA" sz="1200">
            <a:solidFill>
              <a:schemeClr val="accent1"/>
            </a:solidFill>
            <a:effectLst/>
            <a:latin typeface="Raleway" pitchFamily="2" charset="0"/>
          </a:endParaRPr>
        </a:p>
        <a:p>
          <a:r>
            <a:rPr lang="fr-CA" sz="1200" baseline="0">
              <a:solidFill>
                <a:schemeClr val="accent1"/>
              </a:solidFill>
              <a:effectLst/>
              <a:latin typeface="Raleway" pitchFamily="2" charset="0"/>
              <a:ea typeface="+mn-ea"/>
              <a:cs typeface="+mn-cs"/>
            </a:rPr>
            <a:t>						info@option-consommateurs.org </a:t>
          </a:r>
          <a:endParaRPr lang="fr-CA" sz="1200">
            <a:solidFill>
              <a:schemeClr val="accent1"/>
            </a:solidFill>
            <a:effectLst/>
            <a:latin typeface="Raleway" pitchFamily="2" charset="0"/>
          </a:endParaRPr>
        </a:p>
        <a:p>
          <a:pPr algn="l"/>
          <a:endParaRPr lang="fr-CA" sz="1200">
            <a:latin typeface="Raleway"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28575</xdr:rowOff>
    </xdr:from>
    <xdr:to>
      <xdr:col>9</xdr:col>
      <xdr:colOff>2857500</xdr:colOff>
      <xdr:row>0</xdr:row>
      <xdr:rowOff>1190625</xdr:rowOff>
    </xdr:to>
    <xdr:sp macro="" textlink="">
      <xdr:nvSpPr>
        <xdr:cNvPr id="4" name="Rectangle : coins arrondis 3">
          <a:extLst>
            <a:ext uri="{FF2B5EF4-FFF2-40B4-BE49-F238E27FC236}">
              <a16:creationId xmlns:a16="http://schemas.microsoft.com/office/drawing/2014/main" id="{A047FB71-2037-D91C-35C7-64DED2F03243}"/>
            </a:ext>
          </a:extLst>
        </xdr:cNvPr>
        <xdr:cNvSpPr/>
      </xdr:nvSpPr>
      <xdr:spPr>
        <a:xfrm>
          <a:off x="19050" y="28575"/>
          <a:ext cx="15426690" cy="1162050"/>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l"/>
          <a:r>
            <a:rPr lang="fr-CA" sz="4800">
              <a:latin typeface="Raleway" pitchFamily="2" charset="0"/>
            </a:rPr>
            <a:t>Bilan financier</a:t>
          </a:r>
        </a:p>
      </xdr:txBody>
    </xdr:sp>
    <xdr:clientData/>
  </xdr:twoCellAnchor>
  <xdr:twoCellAnchor editAs="oneCell">
    <xdr:from>
      <xdr:col>9</xdr:col>
      <xdr:colOff>502074</xdr:colOff>
      <xdr:row>0</xdr:row>
      <xdr:rowOff>88900</xdr:rowOff>
    </xdr:from>
    <xdr:to>
      <xdr:col>9</xdr:col>
      <xdr:colOff>1926590</xdr:colOff>
      <xdr:row>1</xdr:row>
      <xdr:rowOff>16910</xdr:rowOff>
    </xdr:to>
    <xdr:pic>
      <xdr:nvPicPr>
        <xdr:cNvPr id="3" name="Image 2">
          <a:extLst>
            <a:ext uri="{FF2B5EF4-FFF2-40B4-BE49-F238E27FC236}">
              <a16:creationId xmlns:a16="http://schemas.microsoft.com/office/drawing/2014/main" id="{BCC34BD1-BA3B-41DD-9175-CE2BDD750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4874" y="88900"/>
          <a:ext cx="1424516" cy="11472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0</xdr:row>
      <xdr:rowOff>0</xdr:rowOff>
    </xdr:from>
    <xdr:to>
      <xdr:col>4</xdr:col>
      <xdr:colOff>1181100</xdr:colOff>
      <xdr:row>2</xdr:row>
      <xdr:rowOff>165100</xdr:rowOff>
    </xdr:to>
    <xdr:sp macro="" textlink="">
      <xdr:nvSpPr>
        <xdr:cNvPr id="3" name="Rectangle : coins arrondis 2">
          <a:extLst>
            <a:ext uri="{FF2B5EF4-FFF2-40B4-BE49-F238E27FC236}">
              <a16:creationId xmlns:a16="http://schemas.microsoft.com/office/drawing/2014/main" id="{56E1960E-3B0F-4B68-80E2-DD9CA74F04C7}"/>
            </a:ext>
          </a:extLst>
        </xdr:cNvPr>
        <xdr:cNvSpPr/>
      </xdr:nvSpPr>
      <xdr:spPr>
        <a:xfrm>
          <a:off x="50800" y="0"/>
          <a:ext cx="8140700" cy="1168400"/>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l"/>
          <a:r>
            <a:rPr lang="fr-CA" sz="4800">
              <a:latin typeface="Raleway" pitchFamily="2" charset="0"/>
            </a:rPr>
            <a:t>Budget mensuel</a:t>
          </a:r>
        </a:p>
      </xdr:txBody>
    </xdr:sp>
    <xdr:clientData/>
  </xdr:twoCellAnchor>
  <xdr:twoCellAnchor editAs="oneCell">
    <xdr:from>
      <xdr:col>3</xdr:col>
      <xdr:colOff>942340</xdr:colOff>
      <xdr:row>0</xdr:row>
      <xdr:rowOff>63500</xdr:rowOff>
    </xdr:from>
    <xdr:to>
      <xdr:col>4</xdr:col>
      <xdr:colOff>1053675</xdr:colOff>
      <xdr:row>2</xdr:row>
      <xdr:rowOff>80799</xdr:rowOff>
    </xdr:to>
    <xdr:pic>
      <xdr:nvPicPr>
        <xdr:cNvPr id="2" name="Image 1">
          <a:extLst>
            <a:ext uri="{FF2B5EF4-FFF2-40B4-BE49-F238E27FC236}">
              <a16:creationId xmlns:a16="http://schemas.microsoft.com/office/drawing/2014/main" id="{0CA7DEBA-D52A-4841-8C07-8042190EC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4820" y="63500"/>
          <a:ext cx="1254335" cy="1018059"/>
        </a:xfrm>
        <a:prstGeom prst="rect">
          <a:avLst/>
        </a:prstGeom>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42333</xdr:colOff>
      <xdr:row>2</xdr:row>
      <xdr:rowOff>23706</xdr:rowOff>
    </xdr:from>
    <xdr:to>
      <xdr:col>5</xdr:col>
      <xdr:colOff>914400</xdr:colOff>
      <xdr:row>6</xdr:row>
      <xdr:rowOff>16086</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914400</xdr:colOff>
      <xdr:row>14</xdr:row>
      <xdr:rowOff>63500</xdr:rowOff>
    </xdr:from>
    <xdr:to>
      <xdr:col>11</xdr:col>
      <xdr:colOff>114300</xdr:colOff>
      <xdr:row>39</xdr:row>
      <xdr:rowOff>101600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990600</xdr:colOff>
      <xdr:row>55</xdr:row>
      <xdr:rowOff>86360</xdr:rowOff>
    </xdr:from>
    <xdr:to>
      <xdr:col>12</xdr:col>
      <xdr:colOff>254000</xdr:colOff>
      <xdr:row>58</xdr:row>
      <xdr:rowOff>187138</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56800" y="13688060"/>
          <a:ext cx="4610100" cy="710378"/>
        </a:xfrm>
        <a:prstGeom prst="rect">
          <a:avLst/>
        </a:prstGeom>
      </xdr:spPr>
    </xdr:pic>
    <xdr:clientData/>
  </xdr:twoCellAnchor>
  <xdr:twoCellAnchor>
    <xdr:from>
      <xdr:col>4</xdr:col>
      <xdr:colOff>190500</xdr:colOff>
      <xdr:row>12</xdr:row>
      <xdr:rowOff>114300</xdr:rowOff>
    </xdr:from>
    <xdr:to>
      <xdr:col>4</xdr:col>
      <xdr:colOff>906780</xdr:colOff>
      <xdr:row>12</xdr:row>
      <xdr:rowOff>335280</xdr:rowOff>
    </xdr:to>
    <xdr:sp macro="" textlink="">
      <xdr:nvSpPr>
        <xdr:cNvPr id="2" name="Flèche : droite 1">
          <a:extLst>
            <a:ext uri="{FF2B5EF4-FFF2-40B4-BE49-F238E27FC236}">
              <a16:creationId xmlns:a16="http://schemas.microsoft.com/office/drawing/2014/main" id="{00000000-0008-0000-0400-000002000000}"/>
            </a:ext>
          </a:extLst>
        </xdr:cNvPr>
        <xdr:cNvSpPr/>
      </xdr:nvSpPr>
      <xdr:spPr>
        <a:xfrm rot="10800000">
          <a:off x="6507480" y="4480560"/>
          <a:ext cx="716280" cy="220980"/>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106680</xdr:colOff>
      <xdr:row>0</xdr:row>
      <xdr:rowOff>0</xdr:rowOff>
    </xdr:from>
    <xdr:to>
      <xdr:col>11</xdr:col>
      <xdr:colOff>88900</xdr:colOff>
      <xdr:row>1</xdr:row>
      <xdr:rowOff>91440</xdr:rowOff>
    </xdr:to>
    <xdr:sp macro="" textlink="">
      <xdr:nvSpPr>
        <xdr:cNvPr id="7" name="Rectangle : coins arrondis 6">
          <a:extLst>
            <a:ext uri="{FF2B5EF4-FFF2-40B4-BE49-F238E27FC236}">
              <a16:creationId xmlns:a16="http://schemas.microsoft.com/office/drawing/2014/main" id="{43D3098C-C7B2-2042-23A8-8FF8E5AD6140}"/>
            </a:ext>
          </a:extLst>
        </xdr:cNvPr>
        <xdr:cNvSpPr/>
      </xdr:nvSpPr>
      <xdr:spPr>
        <a:xfrm>
          <a:off x="106680" y="0"/>
          <a:ext cx="14396720" cy="1183640"/>
        </a:xfrm>
        <a:prstGeom prst="roundRect">
          <a:avLst/>
        </a:prstGeom>
        <a:solidFill>
          <a:schemeClr val="accent2"/>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4500">
              <a:latin typeface="Raleway" pitchFamily="2" charset="0"/>
            </a:rPr>
            <a:t>Récapitulatif</a:t>
          </a:r>
        </a:p>
      </xdr:txBody>
    </xdr:sp>
    <xdr:clientData/>
  </xdr:twoCellAnchor>
  <xdr:twoCellAnchor editAs="oneCell">
    <xdr:from>
      <xdr:col>9</xdr:col>
      <xdr:colOff>122261</xdr:colOff>
      <xdr:row>0</xdr:row>
      <xdr:rowOff>30480</xdr:rowOff>
    </xdr:from>
    <xdr:to>
      <xdr:col>10</xdr:col>
      <xdr:colOff>484716</xdr:colOff>
      <xdr:row>1</xdr:row>
      <xdr:rowOff>30480</xdr:rowOff>
    </xdr:to>
    <xdr:pic>
      <xdr:nvPicPr>
        <xdr:cNvPr id="5" name="Image 4">
          <a:extLst>
            <a:ext uri="{FF2B5EF4-FFF2-40B4-BE49-F238E27FC236}">
              <a16:creationId xmlns:a16="http://schemas.microsoft.com/office/drawing/2014/main" id="{C4BB0131-5732-4FD4-901D-775F00F5F6C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936561" y="30480"/>
          <a:ext cx="1353055" cy="1092200"/>
        </a:xfrm>
        <a:prstGeom prst="rect">
          <a:avLst/>
        </a:prstGeom>
      </xdr:spPr>
    </xdr:pic>
    <xdr:clientData/>
  </xdr:twoCellAnchor>
  <xdr:twoCellAnchor>
    <xdr:from>
      <xdr:col>9</xdr:col>
      <xdr:colOff>0</xdr:colOff>
      <xdr:row>6</xdr:row>
      <xdr:rowOff>101600</xdr:rowOff>
    </xdr:from>
    <xdr:to>
      <xdr:col>11</xdr:col>
      <xdr:colOff>0</xdr:colOff>
      <xdr:row>11</xdr:row>
      <xdr:rowOff>25400</xdr:rowOff>
    </xdr:to>
    <xdr:sp macro="" textlink="">
      <xdr:nvSpPr>
        <xdr:cNvPr id="9" name="ZoneTexte 8">
          <a:extLst>
            <a:ext uri="{FF2B5EF4-FFF2-40B4-BE49-F238E27FC236}">
              <a16:creationId xmlns:a16="http://schemas.microsoft.com/office/drawing/2014/main" id="{DCAD41BE-BCCE-7A50-1979-310FD304CD15}"/>
            </a:ext>
          </a:extLst>
        </xdr:cNvPr>
        <xdr:cNvSpPr txBox="1"/>
      </xdr:nvSpPr>
      <xdr:spPr>
        <a:xfrm>
          <a:off x="12382500" y="2730500"/>
          <a:ext cx="2032000" cy="1409700"/>
        </a:xfrm>
        <a:prstGeom prst="rect">
          <a:avLst/>
        </a:prstGeom>
        <a:solidFill>
          <a:schemeClr val="accent3"/>
        </a:solidFill>
        <a:ln w="952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accent1"/>
              </a:solidFill>
              <a:latin typeface="Raleway" pitchFamily="2" charset="0"/>
            </a:rPr>
            <a:t>Ratio d'endettement</a:t>
          </a:r>
        </a:p>
        <a:p>
          <a:endParaRPr lang="fr-CA" sz="800">
            <a:solidFill>
              <a:schemeClr val="accent1"/>
            </a:solidFill>
            <a:latin typeface="Raleway" pitchFamily="2" charset="0"/>
          </a:endParaRPr>
        </a:p>
        <a:p>
          <a:r>
            <a:rPr lang="fr-CA" sz="1200">
              <a:solidFill>
                <a:schemeClr val="accent1"/>
              </a:solidFill>
              <a:latin typeface="Raleway" pitchFamily="2" charset="0"/>
            </a:rPr>
            <a:t>Plus il est bas, mieux c'est!</a:t>
          </a:r>
        </a:p>
        <a:p>
          <a:endParaRPr lang="fr-CA" sz="600">
            <a:solidFill>
              <a:schemeClr val="accent1"/>
            </a:solidFill>
            <a:latin typeface="Raleway" pitchFamily="2" charset="0"/>
          </a:endParaRPr>
        </a:p>
        <a:p>
          <a:r>
            <a:rPr lang="fr-CA" sz="1200">
              <a:solidFill>
                <a:schemeClr val="accent1"/>
              </a:solidFill>
              <a:latin typeface="Raleway" pitchFamily="2" charset="0"/>
            </a:rPr>
            <a:t>Au dessus de 35%, il vous sera plus difficile d'obtenir du crédit. </a:t>
          </a:r>
        </a:p>
      </xdr:txBody>
    </xdr:sp>
    <xdr:clientData/>
  </xdr:twoCellAnchor>
  <xdr:twoCellAnchor>
    <xdr:from>
      <xdr:col>10</xdr:col>
      <xdr:colOff>795507</xdr:colOff>
      <xdr:row>4</xdr:row>
      <xdr:rowOff>12481</xdr:rowOff>
    </xdr:from>
    <xdr:to>
      <xdr:col>11</xdr:col>
      <xdr:colOff>44324</xdr:colOff>
      <xdr:row>6</xdr:row>
      <xdr:rowOff>257429</xdr:rowOff>
    </xdr:to>
    <xdr:sp macro="" textlink="">
      <xdr:nvSpPr>
        <xdr:cNvPr id="8" name="Flèche : courbe vers le haut 7">
          <a:extLst>
            <a:ext uri="{FF2B5EF4-FFF2-40B4-BE49-F238E27FC236}">
              <a16:creationId xmlns:a16="http://schemas.microsoft.com/office/drawing/2014/main" id="{D5FBB193-AC67-59D5-1C33-ADEFF44CF76A}"/>
            </a:ext>
          </a:extLst>
        </xdr:cNvPr>
        <xdr:cNvSpPr/>
      </xdr:nvSpPr>
      <xdr:spPr>
        <a:xfrm rot="14900021">
          <a:off x="13911842" y="2339346"/>
          <a:ext cx="803748" cy="290217"/>
        </a:xfrm>
        <a:prstGeom prst="curvedUpArrow">
          <a:avLst>
            <a:gd name="adj1" fmla="val 25000"/>
            <a:gd name="adj2" fmla="val 50000"/>
            <a:gd name="adj3" fmla="val 3614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752475</xdr:colOff>
      <xdr:row>13</xdr:row>
      <xdr:rowOff>38100</xdr:rowOff>
    </xdr:from>
    <xdr:to>
      <xdr:col>11</xdr:col>
      <xdr:colOff>676275</xdr:colOff>
      <xdr:row>17</xdr:row>
      <xdr:rowOff>180975</xdr:rowOff>
    </xdr:to>
    <xdr:sp macro="" textlink="">
      <xdr:nvSpPr>
        <xdr:cNvPr id="90" name="Flèche : gauche 89">
          <a:extLst>
            <a:ext uri="{FF2B5EF4-FFF2-40B4-BE49-F238E27FC236}">
              <a16:creationId xmlns:a16="http://schemas.microsoft.com/office/drawing/2014/main" id="{625BCE06-3341-48AF-A679-E54D8704CE42}"/>
            </a:ext>
          </a:extLst>
        </xdr:cNvPr>
        <xdr:cNvSpPr/>
      </xdr:nvSpPr>
      <xdr:spPr>
        <a:xfrm>
          <a:off x="9462135" y="4320540"/>
          <a:ext cx="3093720" cy="1255395"/>
        </a:xfrm>
        <a:prstGeom prst="leftArrow">
          <a:avLst>
            <a:gd name="adj1" fmla="val 50000"/>
            <a:gd name="adj2" fmla="val 48266"/>
          </a:avLst>
        </a:prstGeom>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solidFill>
              <a:schemeClr val="bg1"/>
            </a:solidFill>
          </a:endParaRPr>
        </a:p>
      </xdr:txBody>
    </xdr:sp>
    <xdr:clientData/>
  </xdr:twoCellAnchor>
  <xdr:twoCellAnchor>
    <xdr:from>
      <xdr:col>8</xdr:col>
      <xdr:colOff>276225</xdr:colOff>
      <xdr:row>14</xdr:row>
      <xdr:rowOff>47625</xdr:rowOff>
    </xdr:from>
    <xdr:to>
      <xdr:col>11</xdr:col>
      <xdr:colOff>685800</xdr:colOff>
      <xdr:row>16</xdr:row>
      <xdr:rowOff>47625</xdr:rowOff>
    </xdr:to>
    <xdr:sp macro="" textlink="">
      <xdr:nvSpPr>
        <xdr:cNvPr id="91" name="ZoneTexte 90">
          <a:extLst>
            <a:ext uri="{FF2B5EF4-FFF2-40B4-BE49-F238E27FC236}">
              <a16:creationId xmlns:a16="http://schemas.microsoft.com/office/drawing/2014/main" id="{4D4520F0-4F95-451F-AABD-6EFB54978889}"/>
            </a:ext>
            <a:ext uri="{147F2762-F138-4A5C-976F-8EAC2B608ADB}">
              <a16:predDERef xmlns:a16="http://schemas.microsoft.com/office/drawing/2014/main" pred="{644771E9-9078-4B18-B00D-6082CAED59DB}"/>
            </a:ext>
          </a:extLst>
        </xdr:cNvPr>
        <xdr:cNvSpPr txBox="1"/>
      </xdr:nvSpPr>
      <xdr:spPr>
        <a:xfrm>
          <a:off x="9778365" y="4642485"/>
          <a:ext cx="2787015" cy="57912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CA" sz="1300">
              <a:solidFill>
                <a:schemeClr val="bg1"/>
              </a:solidFill>
              <a:latin typeface="Raleway" pitchFamily="2" charset="0"/>
            </a:rPr>
            <a:t>Nombre d'années requises pour</a:t>
          </a:r>
          <a:r>
            <a:rPr lang="fr-CA" sz="1300" baseline="0">
              <a:solidFill>
                <a:schemeClr val="bg1"/>
              </a:solidFill>
              <a:latin typeface="Raleway" pitchFamily="2" charset="0"/>
            </a:rPr>
            <a:t> accumuler notre mise de fonds</a:t>
          </a:r>
          <a:endParaRPr lang="fr-CA" sz="1300">
            <a:solidFill>
              <a:schemeClr val="bg1"/>
            </a:solidFill>
            <a:latin typeface="Raleway" pitchFamily="2" charset="0"/>
          </a:endParaRPr>
        </a:p>
      </xdr:txBody>
    </xdr:sp>
    <xdr:clientData/>
  </xdr:twoCellAnchor>
  <xdr:twoCellAnchor>
    <xdr:from>
      <xdr:col>7</xdr:col>
      <xdr:colOff>601980</xdr:colOff>
      <xdr:row>3</xdr:row>
      <xdr:rowOff>7620</xdr:rowOff>
    </xdr:from>
    <xdr:to>
      <xdr:col>10</xdr:col>
      <xdr:colOff>182880</xdr:colOff>
      <xdr:row>5</xdr:row>
      <xdr:rowOff>251460</xdr:rowOff>
    </xdr:to>
    <xdr:sp macro="" textlink="">
      <xdr:nvSpPr>
        <xdr:cNvPr id="92" name="Bulle narrative : rectangle à coins arrondis 91">
          <a:extLst>
            <a:ext uri="{FF2B5EF4-FFF2-40B4-BE49-F238E27FC236}">
              <a16:creationId xmlns:a16="http://schemas.microsoft.com/office/drawing/2014/main" id="{29366443-6FF5-4F97-8628-92B97AD764B3}"/>
            </a:ext>
          </a:extLst>
        </xdr:cNvPr>
        <xdr:cNvSpPr/>
      </xdr:nvSpPr>
      <xdr:spPr>
        <a:xfrm>
          <a:off x="9311640" y="1493520"/>
          <a:ext cx="1958340" cy="792480"/>
        </a:xfrm>
        <a:prstGeom prst="wedgeRoundRectCallout">
          <a:avLst>
            <a:gd name="adj1" fmla="val -75119"/>
            <a:gd name="adj2" fmla="val -1500"/>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300">
              <a:solidFill>
                <a:schemeClr val="accent1"/>
              </a:solidFill>
              <a:latin typeface="Raleway" pitchFamily="2" charset="0"/>
            </a:rPr>
            <a:t>Inscrire le prix d'achat de la résidence convoitée</a:t>
          </a:r>
        </a:p>
      </xdr:txBody>
    </xdr:sp>
    <xdr:clientData/>
  </xdr:twoCellAnchor>
  <xdr:twoCellAnchor>
    <xdr:from>
      <xdr:col>0</xdr:col>
      <xdr:colOff>53340</xdr:colOff>
      <xdr:row>0</xdr:row>
      <xdr:rowOff>38100</xdr:rowOff>
    </xdr:from>
    <xdr:to>
      <xdr:col>13</xdr:col>
      <xdr:colOff>320040</xdr:colOff>
      <xdr:row>1</xdr:row>
      <xdr:rowOff>205740</xdr:rowOff>
    </xdr:to>
    <xdr:sp macro="" textlink="">
      <xdr:nvSpPr>
        <xdr:cNvPr id="93" name="Rectangle : coins arrondis 92">
          <a:extLst>
            <a:ext uri="{FF2B5EF4-FFF2-40B4-BE49-F238E27FC236}">
              <a16:creationId xmlns:a16="http://schemas.microsoft.com/office/drawing/2014/main" id="{BDF05D6B-691D-458E-9E19-F417C0FC5484}"/>
            </a:ext>
          </a:extLst>
        </xdr:cNvPr>
        <xdr:cNvSpPr/>
      </xdr:nvSpPr>
      <xdr:spPr>
        <a:xfrm>
          <a:off x="53340" y="38100"/>
          <a:ext cx="13731240" cy="1226820"/>
        </a:xfrm>
        <a:prstGeom prst="roundRect">
          <a:avLst/>
        </a:prstGeom>
        <a:ln>
          <a:solidFill>
            <a:schemeClr val="accent1"/>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lang="fr-CA" sz="3200">
              <a:latin typeface="Raleway" pitchFamily="2" charset="0"/>
            </a:rPr>
            <a:t>OBJECTIF</a:t>
          </a:r>
        </a:p>
        <a:p>
          <a:pPr algn="l"/>
          <a:r>
            <a:rPr lang="fr-CA" sz="3200">
              <a:latin typeface="Raleway" pitchFamily="2" charset="0"/>
            </a:rPr>
            <a:t>Acheter une maison ou un condo</a:t>
          </a:r>
        </a:p>
      </xdr:txBody>
    </xdr:sp>
    <xdr:clientData/>
  </xdr:twoCellAnchor>
  <xdr:twoCellAnchor editAs="oneCell">
    <xdr:from>
      <xdr:col>11</xdr:col>
      <xdr:colOff>361696</xdr:colOff>
      <xdr:row>0</xdr:row>
      <xdr:rowOff>0</xdr:rowOff>
    </xdr:from>
    <xdr:to>
      <xdr:col>13</xdr:col>
      <xdr:colOff>167639</xdr:colOff>
      <xdr:row>1</xdr:row>
      <xdr:rowOff>190500</xdr:rowOff>
    </xdr:to>
    <xdr:pic>
      <xdr:nvPicPr>
        <xdr:cNvPr id="94" name="Image 93">
          <a:extLst>
            <a:ext uri="{FF2B5EF4-FFF2-40B4-BE49-F238E27FC236}">
              <a16:creationId xmlns:a16="http://schemas.microsoft.com/office/drawing/2014/main" id="{F4E40EE1-FD76-4E50-9422-126BD9EC2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1276" y="0"/>
          <a:ext cx="1390903" cy="1249680"/>
        </a:xfrm>
        <a:prstGeom prst="rect">
          <a:avLst/>
        </a:prstGeom>
      </xdr:spPr>
    </xdr:pic>
    <xdr:clientData/>
  </xdr:twoCellAnchor>
  <xdr:twoCellAnchor>
    <xdr:from>
      <xdr:col>7</xdr:col>
      <xdr:colOff>411480</xdr:colOff>
      <xdr:row>38</xdr:row>
      <xdr:rowOff>266700</xdr:rowOff>
    </xdr:from>
    <xdr:to>
      <xdr:col>9</xdr:col>
      <xdr:colOff>548640</xdr:colOff>
      <xdr:row>48</xdr:row>
      <xdr:rowOff>53340</xdr:rowOff>
    </xdr:to>
    <xdr:sp macro="" textlink="">
      <xdr:nvSpPr>
        <xdr:cNvPr id="95" name="Rectangle : coins arrondis 94">
          <a:extLst>
            <a:ext uri="{FF2B5EF4-FFF2-40B4-BE49-F238E27FC236}">
              <a16:creationId xmlns:a16="http://schemas.microsoft.com/office/drawing/2014/main" id="{D5B827E3-E870-48C5-B698-A1BD7E63AF63}"/>
            </a:ext>
          </a:extLst>
        </xdr:cNvPr>
        <xdr:cNvSpPr/>
      </xdr:nvSpPr>
      <xdr:spPr>
        <a:xfrm>
          <a:off x="9121140" y="10919460"/>
          <a:ext cx="1722120" cy="240030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Outre la mise de fonds, il faut prévoir un certain montant avant l'achat d'une nouvelle résidence afin de payer</a:t>
          </a:r>
          <a:r>
            <a:rPr lang="fr-CA" sz="1300" baseline="0">
              <a:solidFill>
                <a:schemeClr val="accent1"/>
              </a:solidFill>
              <a:effectLst/>
              <a:latin typeface="Raleway" pitchFamily="2" charset="0"/>
              <a:ea typeface="+mn-ea"/>
              <a:cs typeface="+mn-cs"/>
            </a:rPr>
            <a:t> certains coûts nécessaires. </a:t>
          </a:r>
          <a:endParaRPr lang="fr-CA" sz="1300">
            <a:solidFill>
              <a:schemeClr val="accent1"/>
            </a:solidFill>
            <a:effectLst/>
            <a:latin typeface="Raleway" pitchFamily="2" charset="0"/>
          </a:endParaRPr>
        </a:p>
      </xdr:txBody>
    </xdr:sp>
    <xdr:clientData/>
  </xdr:twoCellAnchor>
  <xdr:twoCellAnchor>
    <xdr:from>
      <xdr:col>7</xdr:col>
      <xdr:colOff>533400</xdr:colOff>
      <xdr:row>19</xdr:row>
      <xdr:rowOff>106680</xdr:rowOff>
    </xdr:from>
    <xdr:to>
      <xdr:col>12</xdr:col>
      <xdr:colOff>563880</xdr:colOff>
      <xdr:row>24</xdr:row>
      <xdr:rowOff>60960</xdr:rowOff>
    </xdr:to>
    <xdr:sp macro="" textlink="">
      <xdr:nvSpPr>
        <xdr:cNvPr id="96" name="Bulle narrative : rectangle à coins arrondis 95">
          <a:extLst>
            <a:ext uri="{FF2B5EF4-FFF2-40B4-BE49-F238E27FC236}">
              <a16:creationId xmlns:a16="http://schemas.microsoft.com/office/drawing/2014/main" id="{E74BD726-9136-48EE-B8BE-B58BF52BE2FF}"/>
            </a:ext>
          </a:extLst>
        </xdr:cNvPr>
        <xdr:cNvSpPr/>
      </xdr:nvSpPr>
      <xdr:spPr>
        <a:xfrm>
          <a:off x="9243060" y="5928360"/>
          <a:ext cx="3992880" cy="1272540"/>
        </a:xfrm>
        <a:prstGeom prst="wedgeRoundRectCallout">
          <a:avLst>
            <a:gd name="adj1" fmla="val -62299"/>
            <a:gd name="adj2" fmla="val 17175"/>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Plusieurs institutions financières</a:t>
          </a:r>
          <a:r>
            <a:rPr lang="fr-CA" sz="1300" baseline="0">
              <a:solidFill>
                <a:schemeClr val="accent1"/>
              </a:solidFill>
              <a:effectLst/>
              <a:latin typeface="Raleway" pitchFamily="2" charset="0"/>
              <a:ea typeface="+mn-ea"/>
              <a:cs typeface="+mn-cs"/>
            </a:rPr>
            <a:t> offrent des outils de simulation sur leur site web. Vous pouvez vous en servir, mais gardez en tête que ces simulations n'incluent pas les assurances qui peuvent être requises.</a:t>
          </a:r>
          <a:endParaRPr lang="fr-CA" sz="1300">
            <a:solidFill>
              <a:schemeClr val="accent1"/>
            </a:solidFill>
            <a:effectLst/>
            <a:latin typeface="Raleway" pitchFamily="2" charset="0"/>
          </a:endParaRPr>
        </a:p>
        <a:p>
          <a:pPr algn="l"/>
          <a:endParaRPr lang="fr-CA" sz="1100">
            <a:solidFill>
              <a:schemeClr val="accent1"/>
            </a:solidFill>
            <a:latin typeface="Raleway" pitchFamily="2" charset="0"/>
          </a:endParaRPr>
        </a:p>
      </xdr:txBody>
    </xdr:sp>
    <xdr:clientData/>
  </xdr:twoCellAnchor>
  <xdr:twoCellAnchor>
    <xdr:from>
      <xdr:col>7</xdr:col>
      <xdr:colOff>594360</xdr:colOff>
      <xdr:row>25</xdr:row>
      <xdr:rowOff>7620</xdr:rowOff>
    </xdr:from>
    <xdr:to>
      <xdr:col>12</xdr:col>
      <xdr:colOff>632460</xdr:colOff>
      <xdr:row>31</xdr:row>
      <xdr:rowOff>53340</xdr:rowOff>
    </xdr:to>
    <xdr:sp macro="" textlink="">
      <xdr:nvSpPr>
        <xdr:cNvPr id="97" name="Bulle narrative : rectangle à coins arrondis 96">
          <a:extLst>
            <a:ext uri="{FF2B5EF4-FFF2-40B4-BE49-F238E27FC236}">
              <a16:creationId xmlns:a16="http://schemas.microsoft.com/office/drawing/2014/main" id="{BD19E3BE-1B2C-4FA7-A40C-071B614F465D}"/>
            </a:ext>
          </a:extLst>
        </xdr:cNvPr>
        <xdr:cNvSpPr/>
      </xdr:nvSpPr>
      <xdr:spPr>
        <a:xfrm>
          <a:off x="9304020" y="7406640"/>
          <a:ext cx="4000500" cy="1508760"/>
        </a:xfrm>
        <a:prstGeom prst="wedgeRoundRectCallout">
          <a:avLst>
            <a:gd name="adj1" fmla="val -63929"/>
            <a:gd name="adj2" fmla="val -40546"/>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Ce</a:t>
          </a:r>
          <a:r>
            <a:rPr lang="fr-CA" sz="1300" baseline="0">
              <a:solidFill>
                <a:schemeClr val="accent1"/>
              </a:solidFill>
              <a:effectLst/>
              <a:latin typeface="Raleway" pitchFamily="2" charset="0"/>
              <a:ea typeface="+mn-ea"/>
              <a:cs typeface="+mn-cs"/>
            </a:rPr>
            <a:t> montant d</a:t>
          </a:r>
          <a:r>
            <a:rPr lang="fr-CA" sz="1300">
              <a:solidFill>
                <a:schemeClr val="accent1"/>
              </a:solidFill>
              <a:effectLst/>
              <a:latin typeface="Raleway" pitchFamily="2" charset="0"/>
              <a:ea typeface="+mn-ea"/>
              <a:cs typeface="+mn-cs"/>
            </a:rPr>
            <a:t>evrait se situer entre</a:t>
          </a:r>
          <a:r>
            <a:rPr lang="fr-CA" sz="1300" baseline="0">
              <a:solidFill>
                <a:schemeClr val="accent1"/>
              </a:solidFill>
              <a:effectLst/>
              <a:latin typeface="Raleway" pitchFamily="2" charset="0"/>
              <a:ea typeface="+mn-ea"/>
              <a:cs typeface="+mn-cs"/>
            </a:rPr>
            <a:t> 1% et 2% de la valeur de la maison. Pour une maison de 300 000$, cela devrait se situer entre 3 000$ et 6 000$ par année, donc il faut prévoir une épargne mensuelle entre 200$ et 500$. </a:t>
          </a:r>
        </a:p>
        <a:p>
          <a:pPr marL="0" marR="0" lvl="0" indent="0" algn="l" defTabSz="914400" eaLnBrk="1" fontAlgn="auto" latinLnBrk="0" hangingPunct="1">
            <a:lnSpc>
              <a:spcPct val="100000"/>
            </a:lnSpc>
            <a:spcBef>
              <a:spcPts val="0"/>
            </a:spcBef>
            <a:spcAft>
              <a:spcPts val="0"/>
            </a:spcAft>
            <a:buClrTx/>
            <a:buSzTx/>
            <a:buFontTx/>
            <a:buNone/>
            <a:tabLst/>
            <a:defRPr/>
          </a:pPr>
          <a:r>
            <a:rPr lang="fr-CA" sz="900" baseline="0">
              <a:solidFill>
                <a:schemeClr val="accent1"/>
              </a:solidFill>
              <a:effectLst/>
              <a:latin typeface="Raleway" pitchFamily="2" charset="0"/>
              <a:ea typeface="+mn-ea"/>
              <a:cs typeface="+mn-cs"/>
            </a:rPr>
            <a:t>Source: https://www.lesaffaires.com/blogues/daniel-germain/immobilier--le-vrai-cout-detre-proprietaire/579081</a:t>
          </a:r>
          <a:endParaRPr lang="fr-CA" sz="900">
            <a:solidFill>
              <a:schemeClr val="accent1"/>
            </a:solidFill>
            <a:effectLst/>
            <a:latin typeface="Raleway" pitchFamily="2" charset="0"/>
          </a:endParaRPr>
        </a:p>
        <a:p>
          <a:pPr algn="l"/>
          <a:endParaRPr lang="fr-CA" sz="1100">
            <a:solidFill>
              <a:schemeClr val="accent1"/>
            </a:solidFill>
            <a:latin typeface="Raleway" pitchFamily="2" charset="0"/>
          </a:endParaRPr>
        </a:p>
      </xdr:txBody>
    </xdr:sp>
    <xdr:clientData/>
  </xdr:twoCellAnchor>
  <xdr:twoCellAnchor>
    <xdr:from>
      <xdr:col>7</xdr:col>
      <xdr:colOff>640080</xdr:colOff>
      <xdr:row>31</xdr:row>
      <xdr:rowOff>289560</xdr:rowOff>
    </xdr:from>
    <xdr:to>
      <xdr:col>12</xdr:col>
      <xdr:colOff>632460</xdr:colOff>
      <xdr:row>34</xdr:row>
      <xdr:rowOff>198120</xdr:rowOff>
    </xdr:to>
    <xdr:sp macro="" textlink="">
      <xdr:nvSpPr>
        <xdr:cNvPr id="98" name="Bulle narrative : rectangle à coins arrondis 97">
          <a:extLst>
            <a:ext uri="{FF2B5EF4-FFF2-40B4-BE49-F238E27FC236}">
              <a16:creationId xmlns:a16="http://schemas.microsoft.com/office/drawing/2014/main" id="{01BD1CEE-9963-486D-BDAE-3B23EAC690B1}"/>
            </a:ext>
          </a:extLst>
        </xdr:cNvPr>
        <xdr:cNvSpPr/>
      </xdr:nvSpPr>
      <xdr:spPr>
        <a:xfrm>
          <a:off x="9349740" y="9151620"/>
          <a:ext cx="3954780" cy="640080"/>
        </a:xfrm>
        <a:prstGeom prst="wedgeRoundRectCallout">
          <a:avLst>
            <a:gd name="adj1" fmla="val -65785"/>
            <a:gd name="adj2" fmla="val -62684"/>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Il faut répartir les composantes de ce montant dans votre budget,</a:t>
          </a:r>
          <a:r>
            <a:rPr lang="fr-CA" sz="1300" baseline="0">
              <a:solidFill>
                <a:schemeClr val="accent1"/>
              </a:solidFill>
              <a:effectLst/>
              <a:latin typeface="Raleway" pitchFamily="2" charset="0"/>
              <a:ea typeface="+mn-ea"/>
              <a:cs typeface="+mn-cs"/>
            </a:rPr>
            <a:t> au moment de l'achat.</a:t>
          </a:r>
          <a:endParaRPr lang="fr-CA" sz="1300">
            <a:solidFill>
              <a:schemeClr val="accent1"/>
            </a:solidFill>
            <a:effectLst/>
            <a:latin typeface="Raleway" pitchFamily="2" charset="0"/>
          </a:endParaRPr>
        </a:p>
      </xdr:txBody>
    </xdr:sp>
    <xdr:clientData/>
  </xdr:twoCellAnchor>
  <xdr:twoCellAnchor>
    <xdr:from>
      <xdr:col>5</xdr:col>
      <xdr:colOff>975360</xdr:colOff>
      <xdr:row>31</xdr:row>
      <xdr:rowOff>137160</xdr:rowOff>
    </xdr:from>
    <xdr:to>
      <xdr:col>5</xdr:col>
      <xdr:colOff>3078480</xdr:colOff>
      <xdr:row>36</xdr:row>
      <xdr:rowOff>205740</xdr:rowOff>
    </xdr:to>
    <xdr:sp macro="" textlink="">
      <xdr:nvSpPr>
        <xdr:cNvPr id="99" name="Phylactère : pensées 98">
          <a:extLst>
            <a:ext uri="{FF2B5EF4-FFF2-40B4-BE49-F238E27FC236}">
              <a16:creationId xmlns:a16="http://schemas.microsoft.com/office/drawing/2014/main" id="{F593AE05-6027-4A98-A18D-FD0E9A28F034}"/>
            </a:ext>
          </a:extLst>
        </xdr:cNvPr>
        <xdr:cNvSpPr/>
      </xdr:nvSpPr>
      <xdr:spPr>
        <a:xfrm>
          <a:off x="4792980" y="8999220"/>
          <a:ext cx="2103120" cy="1226820"/>
        </a:xfrm>
        <a:prstGeom prst="cloudCallout">
          <a:avLst>
            <a:gd name="adj1" fmla="val 84586"/>
            <a:gd name="adj2" fmla="val -35859"/>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CA" sz="1200">
              <a:solidFill>
                <a:schemeClr val="accent1"/>
              </a:solidFill>
              <a:effectLst/>
              <a:latin typeface="Raleway" pitchFamily="2" charset="0"/>
              <a:ea typeface="+mn-ea"/>
              <a:cs typeface="+mn-cs"/>
            </a:rPr>
            <a:t>Est-ce que mon budget me le permet?</a:t>
          </a:r>
          <a:endParaRPr lang="fr-CA" sz="1200">
            <a:solidFill>
              <a:schemeClr val="accent1"/>
            </a:solidFill>
            <a:effectLst/>
            <a:latin typeface="Raleway" pitchFamily="2" charset="0"/>
          </a:endParaRPr>
        </a:p>
        <a:p>
          <a:pPr algn="ctr"/>
          <a:endParaRPr lang="fr-CA" sz="1200">
            <a:solidFill>
              <a:schemeClr val="accent1"/>
            </a:solidFill>
            <a:latin typeface="Raleway" pitchFamily="2" charset="0"/>
          </a:endParaRPr>
        </a:p>
      </xdr:txBody>
    </xdr:sp>
    <xdr:clientData/>
  </xdr:twoCellAnchor>
  <xdr:twoCellAnchor>
    <xdr:from>
      <xdr:col>0</xdr:col>
      <xdr:colOff>304800</xdr:colOff>
      <xdr:row>26</xdr:row>
      <xdr:rowOff>144780</xdr:rowOff>
    </xdr:from>
    <xdr:to>
      <xdr:col>4</xdr:col>
      <xdr:colOff>137160</xdr:colOff>
      <xdr:row>31</xdr:row>
      <xdr:rowOff>121920</xdr:rowOff>
    </xdr:to>
    <xdr:sp macro="" textlink="">
      <xdr:nvSpPr>
        <xdr:cNvPr id="100" name="Bulle narrative : rectangle à coins arrondis 99">
          <a:extLst>
            <a:ext uri="{FF2B5EF4-FFF2-40B4-BE49-F238E27FC236}">
              <a16:creationId xmlns:a16="http://schemas.microsoft.com/office/drawing/2014/main" id="{D50AEFD0-41E8-471F-ABA6-562A2E25CF60}"/>
            </a:ext>
          </a:extLst>
        </xdr:cNvPr>
        <xdr:cNvSpPr/>
      </xdr:nvSpPr>
      <xdr:spPr>
        <a:xfrm>
          <a:off x="304800" y="7802880"/>
          <a:ext cx="2857500" cy="1181100"/>
        </a:xfrm>
        <a:prstGeom prst="wedgeRoundRectCallout">
          <a:avLst>
            <a:gd name="adj1" fmla="val 65567"/>
            <a:gd name="adj2" fmla="val -11234"/>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1300">
              <a:solidFill>
                <a:schemeClr val="accent1"/>
              </a:solidFill>
              <a:latin typeface="Raleway" pitchFamily="2" charset="0"/>
            </a:rPr>
            <a:t>Vous trouverez ces montants sur les sites de la municipalité, de la commission scolaire et de la régie de l'aqueduc intermunicipale (s'il y a lieu).</a:t>
          </a:r>
        </a:p>
      </xdr:txBody>
    </xdr:sp>
    <xdr:clientData/>
  </xdr:twoCellAnchor>
  <xdr:twoCellAnchor>
    <xdr:from>
      <xdr:col>0</xdr:col>
      <xdr:colOff>327660</xdr:colOff>
      <xdr:row>2</xdr:row>
      <xdr:rowOff>175260</xdr:rowOff>
    </xdr:from>
    <xdr:to>
      <xdr:col>3</xdr:col>
      <xdr:colOff>708660</xdr:colOff>
      <xdr:row>6</xdr:row>
      <xdr:rowOff>76200</xdr:rowOff>
    </xdr:to>
    <xdr:sp macro="" textlink="">
      <xdr:nvSpPr>
        <xdr:cNvPr id="2" name="Rectangle : coins arrondis 1">
          <a:extLst>
            <a:ext uri="{FF2B5EF4-FFF2-40B4-BE49-F238E27FC236}">
              <a16:creationId xmlns:a16="http://schemas.microsoft.com/office/drawing/2014/main" id="{3369AEB1-BD1D-5778-8CBF-41CB1121DBCC}"/>
            </a:ext>
          </a:extLst>
        </xdr:cNvPr>
        <xdr:cNvSpPr/>
      </xdr:nvSpPr>
      <xdr:spPr>
        <a:xfrm>
          <a:off x="327660" y="1447800"/>
          <a:ext cx="2613660" cy="98298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300">
              <a:solidFill>
                <a:schemeClr val="accent1"/>
              </a:solidFill>
              <a:latin typeface="Raleway" pitchFamily="2" charset="0"/>
            </a:rPr>
            <a:t>Remplir les cases en blanc seulement. Les cases colorées se remplissent automatiquement.</a:t>
          </a:r>
          <a:r>
            <a:rPr lang="fr-CA" sz="1300" baseline="0">
              <a:solidFill>
                <a:schemeClr val="accent1"/>
              </a:solidFill>
              <a:latin typeface="Raleway" pitchFamily="2" charset="0"/>
            </a:rPr>
            <a:t> </a:t>
          </a:r>
          <a:endParaRPr lang="fr-CA" sz="1300">
            <a:solidFill>
              <a:schemeClr val="accent1"/>
            </a:solidFill>
            <a:latin typeface="Raleway"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149</xdr:row>
      <xdr:rowOff>46566</xdr:rowOff>
    </xdr:from>
    <xdr:to>
      <xdr:col>1</xdr:col>
      <xdr:colOff>922020</xdr:colOff>
      <xdr:row>149</xdr:row>
      <xdr:rowOff>358986</xdr:rowOff>
    </xdr:to>
    <xdr:sp macro="" textlink="">
      <xdr:nvSpPr>
        <xdr:cNvPr id="2" name="Flèche : gauche 1">
          <a:extLst>
            <a:ext uri="{FF2B5EF4-FFF2-40B4-BE49-F238E27FC236}">
              <a16:creationId xmlns:a16="http://schemas.microsoft.com/office/drawing/2014/main" id="{09668B63-04F3-45FB-8B65-52F6A2098F83}"/>
            </a:ext>
          </a:extLst>
        </xdr:cNvPr>
        <xdr:cNvSpPr/>
      </xdr:nvSpPr>
      <xdr:spPr>
        <a:xfrm rot="10800000">
          <a:off x="144780" y="39449586"/>
          <a:ext cx="1165860" cy="312420"/>
        </a:xfrm>
        <a:prstGeom prst="leftArrow">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fr-CA" sz="1100"/>
        </a:p>
      </xdr:txBody>
    </xdr:sp>
    <xdr:clientData/>
  </xdr:twoCellAnchor>
  <xdr:twoCellAnchor>
    <xdr:from>
      <xdr:col>0</xdr:col>
      <xdr:colOff>33867</xdr:colOff>
      <xdr:row>0</xdr:row>
      <xdr:rowOff>33867</xdr:rowOff>
    </xdr:from>
    <xdr:to>
      <xdr:col>1</xdr:col>
      <xdr:colOff>4572000</xdr:colOff>
      <xdr:row>2</xdr:row>
      <xdr:rowOff>135467</xdr:rowOff>
    </xdr:to>
    <xdr:sp macro="" textlink="">
      <xdr:nvSpPr>
        <xdr:cNvPr id="3" name="Rectangle : coins arrondis 2">
          <a:extLst>
            <a:ext uri="{FF2B5EF4-FFF2-40B4-BE49-F238E27FC236}">
              <a16:creationId xmlns:a16="http://schemas.microsoft.com/office/drawing/2014/main" id="{325B3CD3-1D7D-48A3-A894-92EBAA3EED2B}"/>
            </a:ext>
          </a:extLst>
        </xdr:cNvPr>
        <xdr:cNvSpPr/>
      </xdr:nvSpPr>
      <xdr:spPr>
        <a:xfrm>
          <a:off x="33867" y="33867"/>
          <a:ext cx="4926753" cy="1259840"/>
        </a:xfrm>
        <a:prstGeom prst="roundRect">
          <a:avLst/>
        </a:prstGeom>
        <a:ln>
          <a:solidFill>
            <a:schemeClr val="accent1"/>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lang="fr-CA" sz="3200">
              <a:latin typeface="Raleway" pitchFamily="2" charset="0"/>
            </a:rPr>
            <a:t>Budget réparti sur l'année</a:t>
          </a:r>
        </a:p>
      </xdr:txBody>
    </xdr:sp>
    <xdr:clientData/>
  </xdr:twoCellAnchor>
  <xdr:twoCellAnchor editAs="oneCell">
    <xdr:from>
      <xdr:col>1</xdr:col>
      <xdr:colOff>3620649</xdr:colOff>
      <xdr:row>1</xdr:row>
      <xdr:rowOff>160867</xdr:rowOff>
    </xdr:from>
    <xdr:to>
      <xdr:col>2</xdr:col>
      <xdr:colOff>62947</xdr:colOff>
      <xdr:row>2</xdr:row>
      <xdr:rowOff>213361</xdr:rowOff>
    </xdr:to>
    <xdr:pic>
      <xdr:nvPicPr>
        <xdr:cNvPr id="4" name="Image 3">
          <a:extLst>
            <a:ext uri="{FF2B5EF4-FFF2-40B4-BE49-F238E27FC236}">
              <a16:creationId xmlns:a16="http://schemas.microsoft.com/office/drawing/2014/main" id="{FE4F2FB2-799F-4942-A615-549751B5A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9269" y="579967"/>
          <a:ext cx="1060018" cy="791634"/>
        </a:xfrm>
        <a:prstGeom prst="rect">
          <a:avLst/>
        </a:prstGeom>
      </xdr:spPr>
    </xdr:pic>
    <xdr:clientData/>
  </xdr:twoCellAnchor>
</xdr:wsDr>
</file>

<file path=xl/theme/theme1.xml><?xml version="1.0" encoding="utf-8"?>
<a:theme xmlns:a="http://schemas.openxmlformats.org/drawingml/2006/main" name="Thème Office">
  <a:themeElements>
    <a:clrScheme name="Love &amp; Cash">
      <a:dk1>
        <a:srgbClr val="E04545"/>
      </a:dk1>
      <a:lt1>
        <a:sysClr val="window" lastClr="FFFFFF"/>
      </a:lt1>
      <a:dk2>
        <a:srgbClr val="701E2B"/>
      </a:dk2>
      <a:lt2>
        <a:srgbClr val="E7E6E6"/>
      </a:lt2>
      <a:accent1>
        <a:srgbClr val="701E2B"/>
      </a:accent1>
      <a:accent2>
        <a:srgbClr val="E04545"/>
      </a:accent2>
      <a:accent3>
        <a:srgbClr val="FFD777"/>
      </a:accent3>
      <a:accent4>
        <a:srgbClr val="F2D7C5"/>
      </a:accent4>
      <a:accent5>
        <a:srgbClr val="CAF0FF"/>
      </a:accent5>
      <a:accent6>
        <a:srgbClr val="E7E6E6"/>
      </a:accent6>
      <a:hlink>
        <a:srgbClr val="21C0FF"/>
      </a:hlink>
      <a:folHlink>
        <a:srgbClr val="E9BB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cmhc-schl.gc.ca/fr/professionnels/financement-de-projets-et-financement-hypothecaire/assurance-pret-hypothecaire/aph-po-et-petits-immeubles-locatifs/schl-achat"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3581-1907-4A25-AD35-E3E5F832EAC1}">
  <sheetPr>
    <pageSetUpPr fitToPage="1"/>
  </sheetPr>
  <dimension ref="A1:P52"/>
  <sheetViews>
    <sheetView showGridLines="0" showRowColHeaders="0" zoomScaleNormal="100" workbookViewId="0">
      <selection activeCell="Q42" sqref="Q42"/>
    </sheetView>
  </sheetViews>
  <sheetFormatPr defaultColWidth="11.42578125" defaultRowHeight="13.15"/>
  <sheetData>
    <row r="1" spans="1:16" ht="72" customHeight="1">
      <c r="A1" s="509"/>
      <c r="B1" s="510"/>
      <c r="C1" s="510"/>
      <c r="D1" s="510"/>
      <c r="E1" s="510"/>
      <c r="F1" s="510"/>
      <c r="G1" s="510"/>
      <c r="H1" s="510"/>
      <c r="I1" s="511"/>
    </row>
    <row r="2" spans="1:16">
      <c r="A2" s="1"/>
      <c r="I2" s="2"/>
    </row>
    <row r="3" spans="1:16">
      <c r="A3" s="1"/>
      <c r="I3" s="2"/>
    </row>
    <row r="4" spans="1:16">
      <c r="A4" s="1"/>
      <c r="I4" s="2"/>
    </row>
    <row r="5" spans="1:16">
      <c r="A5" s="1"/>
      <c r="I5" s="2"/>
    </row>
    <row r="6" spans="1:16">
      <c r="A6" s="1"/>
      <c r="I6" s="2"/>
    </row>
    <row r="7" spans="1:16">
      <c r="A7" s="1"/>
      <c r="I7" s="2"/>
    </row>
    <row r="8" spans="1:16">
      <c r="A8" s="1"/>
      <c r="I8" s="2"/>
    </row>
    <row r="9" spans="1:16">
      <c r="A9" s="1"/>
      <c r="I9" s="2"/>
    </row>
    <row r="10" spans="1:16">
      <c r="A10" s="1"/>
      <c r="I10" s="2"/>
    </row>
    <row r="11" spans="1:16">
      <c r="A11" s="1"/>
      <c r="I11" s="2"/>
    </row>
    <row r="12" spans="1:16">
      <c r="A12" s="1"/>
      <c r="I12" s="2"/>
    </row>
    <row r="13" spans="1:16">
      <c r="A13" s="1"/>
      <c r="I13" s="2"/>
    </row>
    <row r="14" spans="1:16">
      <c r="A14" s="1"/>
      <c r="I14" s="2"/>
    </row>
    <row r="15" spans="1:16">
      <c r="A15" s="1"/>
      <c r="I15" s="2"/>
    </row>
    <row r="16" spans="1:16">
      <c r="A16" s="1"/>
      <c r="I16" s="2"/>
      <c r="L16" s="110"/>
      <c r="P16" s="110"/>
    </row>
    <row r="17" spans="1:16">
      <c r="A17" s="1"/>
      <c r="I17" s="2"/>
    </row>
    <row r="18" spans="1:16">
      <c r="A18" s="1"/>
      <c r="I18" s="2"/>
    </row>
    <row r="19" spans="1:16">
      <c r="A19" s="1"/>
      <c r="I19" s="2"/>
    </row>
    <row r="20" spans="1:16">
      <c r="A20" s="1"/>
      <c r="I20" s="2"/>
      <c r="P20" s="110"/>
    </row>
    <row r="21" spans="1:16">
      <c r="A21" s="1"/>
      <c r="I21" s="2"/>
    </row>
    <row r="22" spans="1:16">
      <c r="A22" s="1"/>
      <c r="I22" s="2"/>
    </row>
    <row r="23" spans="1:16">
      <c r="A23" s="1"/>
      <c r="I23" s="2"/>
    </row>
    <row r="24" spans="1:16">
      <c r="A24" s="1"/>
      <c r="I24" s="2"/>
    </row>
    <row r="25" spans="1:16">
      <c r="A25" s="1"/>
      <c r="I25" s="2"/>
    </row>
    <row r="26" spans="1:16">
      <c r="A26" s="1"/>
      <c r="I26" s="2"/>
    </row>
    <row r="27" spans="1:16">
      <c r="A27" s="1"/>
      <c r="I27" s="2"/>
    </row>
    <row r="28" spans="1:16">
      <c r="A28" s="1"/>
      <c r="I28" s="2"/>
    </row>
    <row r="29" spans="1:16">
      <c r="A29" s="1"/>
      <c r="I29" s="2"/>
    </row>
    <row r="30" spans="1:16">
      <c r="A30" s="1"/>
      <c r="I30" s="2"/>
    </row>
    <row r="31" spans="1:16">
      <c r="A31" s="1"/>
      <c r="I31" s="2"/>
    </row>
    <row r="32" spans="1:16">
      <c r="A32" s="1"/>
      <c r="I32" s="2"/>
    </row>
    <row r="33" spans="1:9">
      <c r="A33" s="1"/>
      <c r="I33" s="2"/>
    </row>
    <row r="34" spans="1:9">
      <c r="A34" s="1"/>
      <c r="I34" s="2"/>
    </row>
    <row r="35" spans="1:9">
      <c r="A35" s="1"/>
      <c r="I35" s="2"/>
    </row>
    <row r="36" spans="1:9">
      <c r="A36" s="1"/>
      <c r="I36" s="2"/>
    </row>
    <row r="37" spans="1:9">
      <c r="A37" s="1"/>
      <c r="I37" s="2"/>
    </row>
    <row r="38" spans="1:9">
      <c r="A38" s="1"/>
      <c r="I38" s="2"/>
    </row>
    <row r="39" spans="1:9">
      <c r="A39" s="1"/>
      <c r="I39" s="2"/>
    </row>
    <row r="40" spans="1:9">
      <c r="A40" s="1"/>
      <c r="I40" s="2"/>
    </row>
    <row r="41" spans="1:9">
      <c r="A41" s="1"/>
      <c r="I41" s="2"/>
    </row>
    <row r="42" spans="1:9">
      <c r="A42" s="1"/>
      <c r="I42" s="2"/>
    </row>
    <row r="43" spans="1:9">
      <c r="A43" s="1"/>
      <c r="I43" s="2"/>
    </row>
    <row r="44" spans="1:9">
      <c r="A44" s="1"/>
      <c r="I44" s="2"/>
    </row>
    <row r="45" spans="1:9">
      <c r="A45" s="1"/>
      <c r="I45" s="2"/>
    </row>
    <row r="46" spans="1:9">
      <c r="A46" s="1"/>
      <c r="I46" s="2"/>
    </row>
    <row r="47" spans="1:9">
      <c r="A47" s="1"/>
      <c r="I47" s="2"/>
    </row>
    <row r="48" spans="1:9">
      <c r="A48" s="1"/>
      <c r="I48" s="2"/>
    </row>
    <row r="49" spans="1:9">
      <c r="A49" s="1"/>
      <c r="I49" s="2"/>
    </row>
    <row r="50" spans="1:9">
      <c r="A50" s="1"/>
      <c r="I50" s="2"/>
    </row>
    <row r="51" spans="1:9">
      <c r="A51" s="1"/>
      <c r="I51" s="2"/>
    </row>
    <row r="52" spans="1:9">
      <c r="A52" s="3"/>
      <c r="B52" s="4"/>
      <c r="C52" s="4"/>
      <c r="D52" s="4"/>
      <c r="E52" s="4"/>
      <c r="F52" s="4"/>
      <c r="G52" s="4"/>
      <c r="H52" s="4"/>
      <c r="I52" s="5"/>
    </row>
  </sheetData>
  <mergeCells count="1">
    <mergeCell ref="A1:I1"/>
  </mergeCells>
  <printOptions horizontalCentered="1" verticalCentered="1"/>
  <pageMargins left="0.31496062992125984" right="0.23622047244094491" top="0.39370078740157483" bottom="0.23622047244094491" header="0.31496062992125984" footer="0.31496062992125984"/>
  <pageSetup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outlinePr summaryBelow="0" summaryRight="0"/>
  </sheetPr>
  <dimension ref="A1:J58"/>
  <sheetViews>
    <sheetView showGridLines="0" zoomScaleNormal="100" workbookViewId="0">
      <selection activeCell="E9" sqref="E9:I9"/>
    </sheetView>
  </sheetViews>
  <sheetFormatPr defaultColWidth="14.42578125" defaultRowHeight="15.75" customHeight="1" outlineLevelRow="1"/>
  <cols>
    <col min="1" max="1" width="5.7109375" style="6" customWidth="1"/>
    <col min="2" max="2" width="24.7109375" style="6" customWidth="1"/>
    <col min="3" max="3" width="26.42578125" style="6" customWidth="1"/>
    <col min="4" max="6" width="20.7109375" style="6" customWidth="1"/>
    <col min="7" max="7" width="13.7109375" style="56" customWidth="1"/>
    <col min="8" max="8" width="16.28515625" style="57" customWidth="1"/>
    <col min="9" max="9" width="48" style="58" customWidth="1"/>
    <col min="10" max="10" width="30.85546875" style="6" customWidth="1"/>
    <col min="11" max="11" width="43.28515625" style="6" customWidth="1"/>
    <col min="12" max="16384" width="14.42578125" style="6"/>
  </cols>
  <sheetData>
    <row r="1" spans="1:10" ht="96" customHeight="1">
      <c r="A1" s="526"/>
      <c r="B1" s="526"/>
      <c r="C1" s="526"/>
      <c r="D1" s="526"/>
      <c r="E1" s="526"/>
      <c r="F1" s="526"/>
      <c r="G1" s="526"/>
      <c r="H1" s="526"/>
      <c r="I1" s="526"/>
      <c r="J1" s="526"/>
    </row>
    <row r="2" spans="1:10" ht="33" customHeight="1">
      <c r="A2" s="9"/>
      <c r="B2" s="9"/>
      <c r="C2" s="9"/>
      <c r="D2" s="9"/>
      <c r="E2" s="9"/>
      <c r="F2" s="9"/>
      <c r="G2" s="10"/>
      <c r="H2" s="11"/>
      <c r="I2" s="9"/>
      <c r="J2" s="9"/>
    </row>
    <row r="3" spans="1:10" ht="37.5" customHeight="1">
      <c r="A3" s="12"/>
      <c r="B3" s="73" t="s">
        <v>0</v>
      </c>
      <c r="C3" s="13"/>
      <c r="D3" s="12"/>
      <c r="E3" s="12"/>
      <c r="F3" s="12"/>
      <c r="G3" s="14"/>
      <c r="H3" s="15"/>
      <c r="I3" s="16"/>
      <c r="J3" s="7"/>
    </row>
    <row r="4" spans="1:10" ht="24" customHeight="1" outlineLevel="1">
      <c r="A4" s="17"/>
      <c r="B4" s="59" t="s">
        <v>1</v>
      </c>
      <c r="C4" s="60"/>
      <c r="D4" s="153"/>
      <c r="E4" s="62" t="s">
        <v>2</v>
      </c>
      <c r="F4" s="18"/>
      <c r="G4" s="19"/>
      <c r="H4" s="20"/>
      <c r="I4" s="21"/>
    </row>
    <row r="5" spans="1:10" s="70" customFormat="1" ht="19.5" customHeight="1" outlineLevel="1">
      <c r="A5" s="69"/>
      <c r="B5" s="251" t="s">
        <v>3</v>
      </c>
      <c r="C5" s="252"/>
      <c r="D5" s="253"/>
      <c r="E5" s="527"/>
      <c r="F5" s="528"/>
      <c r="G5" s="528"/>
      <c r="H5" s="528"/>
      <c r="I5" s="528"/>
    </row>
    <row r="6" spans="1:10" s="70" customFormat="1" ht="19.5" customHeight="1" outlineLevel="1">
      <c r="A6" s="69"/>
      <c r="B6" s="254" t="s">
        <v>4</v>
      </c>
      <c r="C6" s="255"/>
      <c r="D6" s="256"/>
      <c r="E6" s="529"/>
      <c r="F6" s="530"/>
      <c r="G6" s="530"/>
      <c r="H6" s="530"/>
      <c r="I6" s="530"/>
    </row>
    <row r="7" spans="1:10" s="70" customFormat="1" ht="19.5" customHeight="1" outlineLevel="1">
      <c r="A7" s="69"/>
      <c r="B7" s="254" t="s">
        <v>5</v>
      </c>
      <c r="C7" s="255"/>
      <c r="D7" s="256"/>
      <c r="E7" s="529"/>
      <c r="F7" s="530"/>
      <c r="G7" s="530"/>
      <c r="H7" s="530"/>
      <c r="I7" s="530"/>
    </row>
    <row r="8" spans="1:10" s="70" customFormat="1" ht="19.5" customHeight="1" outlineLevel="1">
      <c r="A8" s="69"/>
      <c r="B8" s="254" t="s">
        <v>6</v>
      </c>
      <c r="C8" s="255"/>
      <c r="D8" s="256"/>
      <c r="E8" s="257"/>
      <c r="F8" s="258"/>
      <c r="G8" s="259"/>
      <c r="H8" s="260"/>
      <c r="I8" s="261"/>
    </row>
    <row r="9" spans="1:10" s="70" customFormat="1" ht="19.5" customHeight="1" outlineLevel="1">
      <c r="A9" s="69"/>
      <c r="B9" s="254" t="s">
        <v>7</v>
      </c>
      <c r="C9" s="255"/>
      <c r="D9" s="256"/>
      <c r="E9" s="529"/>
      <c r="F9" s="530"/>
      <c r="G9" s="530"/>
      <c r="H9" s="530"/>
      <c r="I9" s="530"/>
    </row>
    <row r="10" spans="1:10" s="70" customFormat="1" ht="19.5" customHeight="1" outlineLevel="1">
      <c r="A10" s="69"/>
      <c r="B10" s="254" t="s">
        <v>8</v>
      </c>
      <c r="C10" s="255"/>
      <c r="D10" s="256"/>
      <c r="E10" s="257"/>
      <c r="F10" s="506"/>
      <c r="G10" s="506"/>
      <c r="H10" s="506"/>
      <c r="I10" s="506"/>
    </row>
    <row r="11" spans="1:10" s="70" customFormat="1" ht="19.5" customHeight="1" outlineLevel="1">
      <c r="A11" s="69"/>
      <c r="B11" s="254" t="s">
        <v>9</v>
      </c>
      <c r="C11" s="255"/>
      <c r="D11" s="256"/>
      <c r="E11" s="529"/>
      <c r="F11" s="530"/>
      <c r="G11" s="530"/>
      <c r="H11" s="530"/>
      <c r="I11" s="530"/>
    </row>
    <row r="12" spans="1:10" s="70" customFormat="1" ht="19.5" customHeight="1" outlineLevel="1">
      <c r="A12" s="69"/>
      <c r="B12" s="254" t="s">
        <v>10</v>
      </c>
      <c r="C12" s="255"/>
      <c r="D12" s="256"/>
      <c r="E12" s="529"/>
      <c r="F12" s="530"/>
      <c r="G12" s="530"/>
      <c r="H12" s="530"/>
      <c r="I12" s="530"/>
    </row>
    <row r="13" spans="1:10" s="70" customFormat="1" ht="19.5" customHeight="1" outlineLevel="1">
      <c r="A13" s="69"/>
      <c r="B13" s="254" t="s">
        <v>11</v>
      </c>
      <c r="C13" s="255"/>
      <c r="D13" s="256"/>
      <c r="E13" s="529"/>
      <c r="F13" s="530"/>
      <c r="G13" s="530"/>
      <c r="H13" s="530"/>
      <c r="I13" s="530"/>
    </row>
    <row r="14" spans="1:10" s="70" customFormat="1" ht="19.5" customHeight="1" outlineLevel="1">
      <c r="A14" s="69"/>
      <c r="B14" s="254" t="s">
        <v>12</v>
      </c>
      <c r="C14" s="255"/>
      <c r="D14" s="256"/>
      <c r="E14" s="257"/>
      <c r="F14" s="258"/>
      <c r="G14" s="259"/>
      <c r="H14" s="260"/>
      <c r="I14" s="261"/>
    </row>
    <row r="15" spans="1:10" s="70" customFormat="1" ht="19.5" customHeight="1" outlineLevel="1">
      <c r="A15" s="69"/>
      <c r="B15" s="254" t="s">
        <v>13</v>
      </c>
      <c r="C15" s="255"/>
      <c r="D15" s="256"/>
      <c r="E15" s="529"/>
      <c r="F15" s="530"/>
      <c r="G15" s="530"/>
      <c r="H15" s="530"/>
      <c r="I15" s="530"/>
    </row>
    <row r="16" spans="1:10" s="70" customFormat="1" ht="19.5" customHeight="1" outlineLevel="1">
      <c r="A16" s="69"/>
      <c r="B16" s="254" t="s">
        <v>14</v>
      </c>
      <c r="C16" s="255"/>
      <c r="D16" s="256"/>
      <c r="E16" s="529"/>
      <c r="F16" s="530"/>
      <c r="G16" s="530"/>
      <c r="H16" s="530"/>
      <c r="I16" s="530"/>
    </row>
    <row r="17" spans="1:9" s="70" customFormat="1" ht="19.5" customHeight="1" outlineLevel="1">
      <c r="A17" s="69"/>
      <c r="B17" s="254" t="s">
        <v>15</v>
      </c>
      <c r="C17" s="255"/>
      <c r="D17" s="256"/>
      <c r="E17" s="529"/>
      <c r="F17" s="530"/>
      <c r="G17" s="530"/>
      <c r="H17" s="530"/>
      <c r="I17" s="530"/>
    </row>
    <row r="18" spans="1:9" ht="19.5" customHeight="1" outlineLevel="1">
      <c r="A18" s="17"/>
      <c r="B18" s="72"/>
      <c r="C18" s="61" t="s">
        <v>16</v>
      </c>
      <c r="D18" s="152">
        <f>SUM(D6:D17)</f>
        <v>0</v>
      </c>
      <c r="E18" s="74"/>
      <c r="F18" s="23"/>
      <c r="G18" s="24"/>
      <c r="H18" s="25"/>
      <c r="I18" s="6"/>
    </row>
    <row r="19" spans="1:9" s="7" customFormat="1" ht="19.5" customHeight="1" outlineLevel="1">
      <c r="A19" s="26"/>
      <c r="C19" s="27"/>
      <c r="D19" s="28"/>
      <c r="E19" s="29"/>
      <c r="F19" s="30"/>
      <c r="G19" s="31"/>
      <c r="H19" s="32"/>
      <c r="I19" s="33"/>
    </row>
    <row r="20" spans="1:9" s="7" customFormat="1" ht="19.5" customHeight="1" outlineLevel="1">
      <c r="A20" s="26"/>
      <c r="C20" s="27"/>
      <c r="D20" s="28"/>
      <c r="E20" s="29"/>
      <c r="F20" s="30"/>
      <c r="G20" s="31"/>
      <c r="H20" s="32"/>
      <c r="I20" s="33"/>
    </row>
    <row r="21" spans="1:9" ht="37.5" customHeight="1">
      <c r="A21" s="17"/>
      <c r="B21" s="71" t="s">
        <v>17</v>
      </c>
      <c r="C21" s="34"/>
      <c r="D21" s="35"/>
      <c r="E21" s="35"/>
      <c r="F21" s="22"/>
      <c r="G21" s="23"/>
      <c r="H21" s="24"/>
      <c r="I21" s="25"/>
    </row>
    <row r="22" spans="1:9" s="125" customFormat="1" ht="44.45" customHeight="1">
      <c r="A22" s="490"/>
      <c r="B22" s="531" t="s">
        <v>18</v>
      </c>
      <c r="C22" s="532"/>
      <c r="D22" s="491" t="s">
        <v>19</v>
      </c>
      <c r="E22" s="504" t="s">
        <v>20</v>
      </c>
      <c r="F22" s="492" t="s">
        <v>21</v>
      </c>
      <c r="G22" s="493" t="s">
        <v>22</v>
      </c>
      <c r="H22" s="494" t="s">
        <v>23</v>
      </c>
      <c r="I22" s="495" t="s">
        <v>24</v>
      </c>
    </row>
    <row r="23" spans="1:9" ht="11.45" customHeight="1">
      <c r="A23" s="17"/>
      <c r="B23" s="21"/>
      <c r="C23" s="21"/>
      <c r="D23" s="154"/>
      <c r="E23" s="109"/>
      <c r="F23" s="149"/>
      <c r="G23" s="132"/>
      <c r="H23" s="155"/>
      <c r="I23" s="131"/>
    </row>
    <row r="24" spans="1:9" s="120" customFormat="1" ht="19.5" customHeight="1">
      <c r="A24" s="123"/>
      <c r="B24" s="63" t="s">
        <v>25</v>
      </c>
      <c r="C24" s="262"/>
      <c r="D24" s="263"/>
      <c r="E24" s="264"/>
      <c r="F24" s="265"/>
      <c r="G24" s="266"/>
      <c r="H24" s="267"/>
      <c r="I24" s="268"/>
    </row>
    <row r="25" spans="1:9" s="120" customFormat="1" ht="19.5" customHeight="1">
      <c r="A25" s="123"/>
      <c r="B25" s="215" t="s">
        <v>26</v>
      </c>
      <c r="C25" s="215"/>
      <c r="D25" s="191"/>
      <c r="E25" s="192"/>
      <c r="F25" s="269"/>
      <c r="G25" s="270"/>
      <c r="H25" s="271"/>
      <c r="I25" s="272"/>
    </row>
    <row r="26" spans="1:9" s="120" customFormat="1" ht="19.5" customHeight="1">
      <c r="A26" s="123"/>
      <c r="B26" s="215" t="s">
        <v>26</v>
      </c>
      <c r="C26" s="215"/>
      <c r="D26" s="191"/>
      <c r="E26" s="192"/>
      <c r="F26" s="269"/>
      <c r="G26" s="270"/>
      <c r="H26" s="271"/>
      <c r="I26" s="272"/>
    </row>
    <row r="27" spans="1:9" s="120" customFormat="1" ht="19.5" customHeight="1">
      <c r="A27" s="123"/>
      <c r="B27" s="215" t="s">
        <v>26</v>
      </c>
      <c r="C27" s="215"/>
      <c r="D27" s="191"/>
      <c r="E27" s="192"/>
      <c r="F27" s="269"/>
      <c r="G27" s="270"/>
      <c r="H27" s="273"/>
      <c r="I27" s="272"/>
    </row>
    <row r="28" spans="1:9" s="120" customFormat="1" ht="19.5" customHeight="1">
      <c r="A28" s="123"/>
      <c r="B28" s="215" t="s">
        <v>26</v>
      </c>
      <c r="C28" s="215"/>
      <c r="D28" s="191"/>
      <c r="E28" s="192"/>
      <c r="F28" s="269"/>
      <c r="G28" s="270"/>
      <c r="H28" s="273"/>
      <c r="I28" s="272"/>
    </row>
    <row r="29" spans="1:9" s="120" customFormat="1" ht="24" customHeight="1">
      <c r="A29" s="123"/>
      <c r="B29" s="128" t="s">
        <v>27</v>
      </c>
      <c r="C29" s="274"/>
      <c r="D29" s="275"/>
      <c r="E29" s="276"/>
      <c r="F29" s="277"/>
      <c r="G29" s="278"/>
      <c r="H29" s="279"/>
      <c r="I29" s="272"/>
    </row>
    <row r="30" spans="1:9" s="120" customFormat="1" ht="19.5" customHeight="1">
      <c r="A30" s="123"/>
      <c r="B30" s="215" t="s">
        <v>28</v>
      </c>
      <c r="C30" s="274"/>
      <c r="D30" s="191"/>
      <c r="E30" s="192"/>
      <c r="F30" s="269"/>
      <c r="G30" s="270"/>
      <c r="H30" s="280"/>
      <c r="I30" s="272"/>
    </row>
    <row r="31" spans="1:9" s="120" customFormat="1" ht="19.5" customHeight="1">
      <c r="A31" s="123"/>
      <c r="B31" s="215" t="s">
        <v>29</v>
      </c>
      <c r="C31" s="274"/>
      <c r="D31" s="191"/>
      <c r="E31" s="192"/>
      <c r="F31" s="269"/>
      <c r="G31" s="270"/>
      <c r="H31" s="273"/>
      <c r="I31" s="272"/>
    </row>
    <row r="32" spans="1:9" s="120" customFormat="1" ht="19.5" customHeight="1">
      <c r="A32" s="123"/>
      <c r="B32" s="215" t="s">
        <v>30</v>
      </c>
      <c r="C32" s="274"/>
      <c r="D32" s="191"/>
      <c r="E32" s="192"/>
      <c r="F32" s="269"/>
      <c r="G32" s="270"/>
      <c r="H32" s="273"/>
      <c r="I32" s="272"/>
    </row>
    <row r="33" spans="1:9" s="120" customFormat="1" ht="19.5" customHeight="1">
      <c r="A33" s="123"/>
      <c r="B33" s="215" t="s">
        <v>31</v>
      </c>
      <c r="C33" s="274"/>
      <c r="D33" s="191"/>
      <c r="E33" s="192"/>
      <c r="F33" s="269"/>
      <c r="G33" s="270"/>
      <c r="H33" s="273"/>
      <c r="I33" s="272"/>
    </row>
    <row r="34" spans="1:9" s="120" customFormat="1" ht="19.5" customHeight="1">
      <c r="A34" s="123"/>
      <c r="B34" s="215" t="s">
        <v>32</v>
      </c>
      <c r="C34" s="274"/>
      <c r="D34" s="191"/>
      <c r="E34" s="192"/>
      <c r="F34" s="269"/>
      <c r="G34" s="270"/>
      <c r="H34" s="273"/>
      <c r="I34" s="272"/>
    </row>
    <row r="35" spans="1:9" s="120" customFormat="1" ht="19.5" customHeight="1">
      <c r="A35" s="123"/>
      <c r="B35" s="215" t="s">
        <v>33</v>
      </c>
      <c r="C35" s="274"/>
      <c r="D35" s="191"/>
      <c r="E35" s="192"/>
      <c r="F35" s="269"/>
      <c r="G35" s="270"/>
      <c r="H35" s="273"/>
      <c r="I35" s="272"/>
    </row>
    <row r="36" spans="1:9" s="120" customFormat="1" ht="24" customHeight="1">
      <c r="A36" s="123"/>
      <c r="B36" s="128" t="s">
        <v>34</v>
      </c>
      <c r="C36" s="274"/>
      <c r="D36" s="275"/>
      <c r="E36" s="281"/>
      <c r="F36" s="269"/>
      <c r="G36" s="270"/>
      <c r="H36" s="273"/>
      <c r="I36" s="272"/>
    </row>
    <row r="37" spans="1:9" s="120" customFormat="1" ht="19.5" customHeight="1">
      <c r="A37" s="123"/>
      <c r="B37" s="215" t="s">
        <v>35</v>
      </c>
      <c r="C37" s="274"/>
      <c r="D37" s="191"/>
      <c r="E37" s="192"/>
      <c r="F37" s="269"/>
      <c r="G37" s="270"/>
      <c r="H37" s="273"/>
      <c r="I37" s="272"/>
    </row>
    <row r="38" spans="1:9" s="120" customFormat="1" ht="19.5" customHeight="1">
      <c r="A38" s="123"/>
      <c r="B38" s="215" t="s">
        <v>36</v>
      </c>
      <c r="C38" s="274"/>
      <c r="D38" s="191"/>
      <c r="E38" s="192"/>
      <c r="F38" s="269"/>
      <c r="G38" s="270"/>
      <c r="H38" s="273"/>
      <c r="I38" s="272"/>
    </row>
    <row r="39" spans="1:9" s="120" customFormat="1" ht="19.5" customHeight="1">
      <c r="A39" s="123"/>
      <c r="B39" s="215" t="s">
        <v>37</v>
      </c>
      <c r="C39" s="274"/>
      <c r="D39" s="191"/>
      <c r="E39" s="192"/>
      <c r="F39" s="269"/>
      <c r="G39" s="270"/>
      <c r="H39" s="273"/>
      <c r="I39" s="272"/>
    </row>
    <row r="40" spans="1:9" s="120" customFormat="1" ht="19.5" customHeight="1">
      <c r="A40" s="123"/>
      <c r="B40" s="215" t="s">
        <v>38</v>
      </c>
      <c r="C40" s="274"/>
      <c r="D40" s="191"/>
      <c r="E40" s="192"/>
      <c r="F40" s="269"/>
      <c r="G40" s="270"/>
      <c r="H40" s="273"/>
      <c r="I40" s="272"/>
    </row>
    <row r="41" spans="1:9" s="120" customFormat="1" ht="19.5" customHeight="1">
      <c r="A41" s="123"/>
      <c r="B41" s="215" t="s">
        <v>39</v>
      </c>
      <c r="C41" s="274"/>
      <c r="D41" s="191"/>
      <c r="E41" s="192"/>
      <c r="F41" s="269"/>
      <c r="G41" s="270"/>
      <c r="H41" s="273"/>
      <c r="I41" s="272"/>
    </row>
    <row r="42" spans="1:9" s="120" customFormat="1" ht="24" customHeight="1">
      <c r="A42" s="123"/>
      <c r="B42" s="128" t="s">
        <v>40</v>
      </c>
      <c r="C42" s="215"/>
      <c r="D42" s="275"/>
      <c r="E42" s="281"/>
      <c r="F42" s="269"/>
      <c r="G42" s="270"/>
      <c r="H42" s="273"/>
      <c r="I42" s="272"/>
    </row>
    <row r="43" spans="1:9" s="120" customFormat="1" ht="19.5" customHeight="1">
      <c r="A43" s="123"/>
      <c r="B43" s="215" t="s">
        <v>26</v>
      </c>
      <c r="C43" s="215"/>
      <c r="D43" s="191"/>
      <c r="E43" s="192"/>
      <c r="F43" s="269"/>
      <c r="G43" s="270"/>
      <c r="H43" s="273"/>
      <c r="I43" s="272"/>
    </row>
    <row r="44" spans="1:9" s="120" customFormat="1" ht="19.5" customHeight="1">
      <c r="A44" s="123"/>
      <c r="B44" s="215" t="s">
        <v>26</v>
      </c>
      <c r="C44" s="215"/>
      <c r="D44" s="191"/>
      <c r="E44" s="192"/>
      <c r="F44" s="269"/>
      <c r="G44" s="270"/>
      <c r="H44" s="273"/>
      <c r="I44" s="272"/>
    </row>
    <row r="45" spans="1:9" s="120" customFormat="1" ht="19.5" customHeight="1">
      <c r="A45" s="123"/>
      <c r="B45" s="215" t="s">
        <v>26</v>
      </c>
      <c r="C45" s="215"/>
      <c r="D45" s="191"/>
      <c r="E45" s="192"/>
      <c r="F45" s="269"/>
      <c r="G45" s="270"/>
      <c r="H45" s="273"/>
      <c r="I45" s="272"/>
    </row>
    <row r="46" spans="1:9" s="120" customFormat="1" ht="19.5" customHeight="1">
      <c r="A46" s="123"/>
      <c r="B46" s="128" t="s">
        <v>41</v>
      </c>
      <c r="C46" s="215"/>
      <c r="D46" s="275"/>
      <c r="E46" s="281"/>
      <c r="F46" s="269"/>
      <c r="G46" s="270"/>
      <c r="H46" s="273"/>
      <c r="I46" s="272"/>
    </row>
    <row r="47" spans="1:9" s="120" customFormat="1" ht="19.5" customHeight="1">
      <c r="A47" s="123"/>
      <c r="B47" s="215" t="s">
        <v>42</v>
      </c>
      <c r="C47" s="215"/>
      <c r="D47" s="191"/>
      <c r="E47" s="192"/>
      <c r="F47" s="269"/>
      <c r="G47" s="270"/>
      <c r="H47" s="273"/>
      <c r="I47" s="272"/>
    </row>
    <row r="48" spans="1:9" s="120" customFormat="1" ht="19.5" customHeight="1">
      <c r="A48" s="123"/>
      <c r="B48" s="215" t="s">
        <v>43</v>
      </c>
      <c r="C48" s="282"/>
      <c r="D48" s="191"/>
      <c r="E48" s="192"/>
      <c r="F48" s="269"/>
      <c r="G48" s="283"/>
      <c r="H48" s="273"/>
      <c r="I48" s="272"/>
    </row>
    <row r="49" spans="1:10" s="120" customFormat="1" ht="19.5" customHeight="1">
      <c r="A49" s="123"/>
      <c r="B49" s="215" t="s">
        <v>43</v>
      </c>
      <c r="C49" s="215"/>
      <c r="D49" s="191"/>
      <c r="E49" s="192"/>
      <c r="F49" s="269"/>
      <c r="G49" s="283"/>
      <c r="H49" s="273"/>
      <c r="I49" s="272"/>
    </row>
    <row r="50" spans="1:10" ht="11.45" customHeight="1" thickBot="1">
      <c r="A50" s="17"/>
      <c r="B50" s="64"/>
      <c r="C50" s="37"/>
      <c r="D50" s="38"/>
      <c r="E50" s="39"/>
      <c r="F50" s="39"/>
      <c r="G50" s="40"/>
      <c r="H50" s="41"/>
      <c r="I50" s="42"/>
    </row>
    <row r="51" spans="1:10" ht="19.5" customHeight="1">
      <c r="A51" s="17"/>
      <c r="B51" s="43"/>
      <c r="C51" s="43"/>
      <c r="D51" s="44"/>
      <c r="E51" s="45"/>
      <c r="F51" s="43"/>
      <c r="G51" s="46"/>
      <c r="H51" s="47"/>
      <c r="I51" s="48"/>
    </row>
    <row r="52" spans="1:10" ht="14.45" customHeight="1">
      <c r="A52" s="17"/>
      <c r="B52" s="37"/>
      <c r="C52" s="37"/>
      <c r="D52" s="130"/>
      <c r="E52" s="129"/>
      <c r="F52" s="37"/>
      <c r="G52" s="75"/>
      <c r="H52" s="76"/>
      <c r="I52" s="77"/>
    </row>
    <row r="53" spans="1:10" ht="25.15" customHeight="1">
      <c r="A53" s="17"/>
      <c r="B53" s="156"/>
      <c r="C53" s="157"/>
      <c r="D53" s="158" t="s">
        <v>44</v>
      </c>
      <c r="E53" s="159">
        <f>SUM(D25:D49)</f>
        <v>0</v>
      </c>
      <c r="F53" s="39"/>
      <c r="G53" s="40"/>
      <c r="H53" s="49"/>
      <c r="I53" s="50"/>
    </row>
    <row r="54" spans="1:10" ht="25.15" customHeight="1">
      <c r="A54" s="17"/>
      <c r="B54" s="160"/>
      <c r="C54" s="161"/>
      <c r="D54" s="162" t="s">
        <v>45</v>
      </c>
      <c r="E54" s="163">
        <f>SUM(E25:E49)</f>
        <v>0</v>
      </c>
      <c r="F54" s="17"/>
      <c r="G54" s="51"/>
      <c r="H54" s="515" t="s">
        <v>46</v>
      </c>
      <c r="I54" s="515"/>
      <c r="J54" s="65">
        <f>D18</f>
        <v>0</v>
      </c>
    </row>
    <row r="55" spans="1:10" ht="28.15" customHeight="1">
      <c r="A55" s="17"/>
      <c r="B55" s="513"/>
      <c r="C55" s="514"/>
      <c r="D55" s="39"/>
      <c r="E55" s="39"/>
      <c r="F55" s="17"/>
      <c r="G55" s="51"/>
      <c r="H55" s="512" t="s">
        <v>47</v>
      </c>
      <c r="I55" s="512"/>
      <c r="J55" s="66">
        <f>E53</f>
        <v>0</v>
      </c>
    </row>
    <row r="56" spans="1:10" s="54" customFormat="1" ht="30.6" customHeight="1">
      <c r="A56" s="52"/>
      <c r="B56" s="517" t="s">
        <v>48</v>
      </c>
      <c r="C56" s="518"/>
      <c r="D56" s="518"/>
      <c r="E56" s="518"/>
      <c r="F56" s="519"/>
      <c r="G56" s="53"/>
      <c r="H56" s="516" t="s">
        <v>49</v>
      </c>
      <c r="I56" s="516"/>
      <c r="J56" s="67">
        <f>J54-J55</f>
        <v>0</v>
      </c>
    </row>
    <row r="57" spans="1:10" s="54" customFormat="1" ht="30.6" customHeight="1">
      <c r="A57" s="52"/>
      <c r="B57" s="520"/>
      <c r="C57" s="521"/>
      <c r="D57" s="521"/>
      <c r="E57" s="521"/>
      <c r="F57" s="522"/>
      <c r="G57" s="55"/>
      <c r="H57" s="516"/>
      <c r="I57" s="516"/>
      <c r="J57" s="68" t="str">
        <f>IF(J56&gt;0,"SURPLUS","DÉFICIT")</f>
        <v>DÉFICIT</v>
      </c>
    </row>
    <row r="58" spans="1:10" ht="36" customHeight="1">
      <c r="B58" s="523"/>
      <c r="C58" s="524"/>
      <c r="D58" s="524"/>
      <c r="E58" s="524"/>
      <c r="F58" s="525"/>
    </row>
  </sheetData>
  <mergeCells count="17">
    <mergeCell ref="E17:I17"/>
    <mergeCell ref="B22:C22"/>
    <mergeCell ref="E11:I11"/>
    <mergeCell ref="E12:I12"/>
    <mergeCell ref="E13:I13"/>
    <mergeCell ref="E15:I15"/>
    <mergeCell ref="E16:I16"/>
    <mergeCell ref="A1:J1"/>
    <mergeCell ref="E5:I5"/>
    <mergeCell ref="E6:I6"/>
    <mergeCell ref="E7:I7"/>
    <mergeCell ref="E9:I9"/>
    <mergeCell ref="H55:I55"/>
    <mergeCell ref="B55:C55"/>
    <mergeCell ref="H54:I54"/>
    <mergeCell ref="H56:I57"/>
    <mergeCell ref="B56:F58"/>
  </mergeCells>
  <pageMargins left="0.25" right="0.25" top="0.75" bottom="0.75" header="0.3" footer="0.3"/>
  <pageSetup scale="54" orientation="landscape" r:id="rId1"/>
  <rowBreaks count="1" manualBreakCount="1">
    <brk id="2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outlinePr summaryBelow="0" summaryRight="0"/>
  </sheetPr>
  <dimension ref="A1:G159"/>
  <sheetViews>
    <sheetView showGridLines="0" tabSelected="1" topLeftCell="A35" zoomScale="110" zoomScaleNormal="110" workbookViewId="0">
      <pane xSplit="5" topLeftCell="F18" activePane="topRight" state="frozen"/>
      <selection pane="topRight" activeCell="B27" sqref="B27"/>
    </sheetView>
  </sheetViews>
  <sheetFormatPr defaultColWidth="14.42578125" defaultRowHeight="15.75" customHeight="1" outlineLevelRow="1"/>
  <cols>
    <col min="1" max="1" width="5.7109375" style="6" customWidth="1"/>
    <col min="2" max="2" width="63.28515625" style="120" customWidth="1"/>
    <col min="3" max="3" width="16.5703125" style="182" customWidth="1"/>
    <col min="4" max="4" width="16.7109375" style="113" customWidth="1"/>
    <col min="5" max="5" width="17.140625" style="113" customWidth="1"/>
    <col min="6" max="6" width="5.7109375" style="6" customWidth="1"/>
    <col min="7" max="10" width="14.42578125" style="6"/>
    <col min="11" max="11" width="5.28515625" style="6" customWidth="1"/>
    <col min="12" max="16384" width="14.42578125" style="6"/>
  </cols>
  <sheetData>
    <row r="1" spans="1:7" ht="33" customHeight="1">
      <c r="A1" s="542"/>
      <c r="B1" s="542"/>
      <c r="C1" s="542"/>
      <c r="D1" s="542"/>
      <c r="E1" s="542"/>
    </row>
    <row r="2" spans="1:7" ht="45.6" customHeight="1">
      <c r="A2" s="542"/>
      <c r="B2" s="542"/>
      <c r="C2" s="542"/>
      <c r="D2" s="542"/>
      <c r="E2" s="542"/>
    </row>
    <row r="3" spans="1:7" ht="72" customHeight="1">
      <c r="A3" s="111"/>
      <c r="B3" s="196" t="s">
        <v>50</v>
      </c>
      <c r="C3" s="164"/>
      <c r="D3" s="112"/>
    </row>
    <row r="4" spans="1:7" ht="33" customHeight="1" outlineLevel="1">
      <c r="A4" s="111"/>
      <c r="B4" s="114" t="s">
        <v>18</v>
      </c>
      <c r="C4" s="165" t="s">
        <v>51</v>
      </c>
      <c r="D4" s="541" t="s">
        <v>24</v>
      </c>
      <c r="E4" s="541"/>
    </row>
    <row r="5" spans="1:7" s="120" customFormat="1" ht="18.75" customHeight="1" outlineLevel="1">
      <c r="A5" s="119"/>
      <c r="B5" s="195" t="s">
        <v>52</v>
      </c>
      <c r="C5" s="193"/>
      <c r="D5" s="535"/>
      <c r="E5" s="536"/>
      <c r="G5" s="284"/>
    </row>
    <row r="6" spans="1:7" s="120" customFormat="1" ht="18.75" customHeight="1" outlineLevel="1">
      <c r="A6" s="119"/>
      <c r="B6" s="197" t="s">
        <v>37</v>
      </c>
      <c r="C6" s="194"/>
      <c r="D6" s="533"/>
      <c r="E6" s="534"/>
    </row>
    <row r="7" spans="1:7" s="120" customFormat="1" ht="18.75" customHeight="1" outlineLevel="1">
      <c r="A7" s="119"/>
      <c r="B7" s="197" t="s">
        <v>53</v>
      </c>
      <c r="C7" s="194"/>
      <c r="D7" s="533"/>
      <c r="E7" s="534"/>
    </row>
    <row r="8" spans="1:7" s="120" customFormat="1" ht="18.75" customHeight="1" outlineLevel="1">
      <c r="A8" s="119"/>
      <c r="B8" s="197" t="s">
        <v>54</v>
      </c>
      <c r="C8" s="194"/>
      <c r="D8" s="533"/>
      <c r="E8" s="534"/>
    </row>
    <row r="9" spans="1:7" s="120" customFormat="1" ht="18.75" customHeight="1" outlineLevel="1">
      <c r="A9" s="119"/>
      <c r="B9" s="197" t="s">
        <v>55</v>
      </c>
      <c r="C9" s="194"/>
      <c r="D9" s="533"/>
      <c r="E9" s="534"/>
    </row>
    <row r="10" spans="1:7" s="120" customFormat="1" ht="18.75" customHeight="1" outlineLevel="1">
      <c r="A10" s="119"/>
      <c r="B10" s="197" t="s">
        <v>56</v>
      </c>
      <c r="C10" s="194"/>
      <c r="D10" s="533"/>
      <c r="E10" s="534"/>
    </row>
    <row r="11" spans="1:7" s="120" customFormat="1" ht="18.75" customHeight="1" outlineLevel="1">
      <c r="A11" s="119"/>
      <c r="B11" s="197" t="s">
        <v>57</v>
      </c>
      <c r="C11" s="194"/>
      <c r="D11" s="533"/>
      <c r="E11" s="534"/>
      <c r="F11" s="285"/>
      <c r="G11" s="285"/>
    </row>
    <row r="12" spans="1:7" s="120" customFormat="1" ht="18.75" customHeight="1" outlineLevel="1">
      <c r="A12" s="119"/>
      <c r="B12" s="197" t="s">
        <v>58</v>
      </c>
      <c r="C12" s="194"/>
      <c r="D12" s="533"/>
      <c r="E12" s="534"/>
    </row>
    <row r="13" spans="1:7" s="120" customFormat="1" ht="18.75" customHeight="1" outlineLevel="1">
      <c r="A13" s="119"/>
      <c r="B13" s="197" t="s">
        <v>59</v>
      </c>
      <c r="C13" s="194"/>
      <c r="D13" s="533"/>
      <c r="E13" s="534"/>
    </row>
    <row r="14" spans="1:7" s="120" customFormat="1" ht="18.75" customHeight="1" outlineLevel="1">
      <c r="A14" s="119"/>
      <c r="B14" s="197" t="s">
        <v>60</v>
      </c>
      <c r="C14" s="194"/>
      <c r="D14" s="533"/>
      <c r="E14" s="534"/>
    </row>
    <row r="15" spans="1:7" s="120" customFormat="1" ht="18.75" customHeight="1" outlineLevel="1">
      <c r="A15" s="119"/>
      <c r="B15" s="197" t="s">
        <v>61</v>
      </c>
      <c r="C15" s="194"/>
      <c r="D15" s="533"/>
      <c r="E15" s="534"/>
    </row>
    <row r="16" spans="1:7" s="120" customFormat="1" ht="18.75" customHeight="1" outlineLevel="1">
      <c r="A16" s="119"/>
      <c r="B16" s="197" t="s">
        <v>62</v>
      </c>
      <c r="C16" s="194"/>
      <c r="D16" s="533"/>
      <c r="E16" s="534"/>
    </row>
    <row r="17" spans="1:6" s="120" customFormat="1" ht="18.75" customHeight="1" outlineLevel="1">
      <c r="A17" s="119"/>
      <c r="B17" s="197" t="s">
        <v>63</v>
      </c>
      <c r="C17" s="194"/>
      <c r="D17" s="533"/>
      <c r="E17" s="534"/>
    </row>
    <row r="18" spans="1:6" ht="34.9" customHeight="1" outlineLevel="1" thickBot="1">
      <c r="A18" s="111"/>
      <c r="B18" s="37"/>
      <c r="C18" s="166"/>
      <c r="D18" s="6"/>
      <c r="E18" s="6"/>
    </row>
    <row r="19" spans="1:6" ht="24" customHeight="1" outlineLevel="1">
      <c r="A19" s="111"/>
      <c r="B19" s="198" t="s">
        <v>64</v>
      </c>
      <c r="C19" s="167">
        <f t="shared" ref="C19" si="0">SUM(C5:C17)</f>
        <v>0</v>
      </c>
      <c r="D19" s="6"/>
      <c r="E19" s="6"/>
    </row>
    <row r="20" spans="1:6" ht="18" customHeight="1" outlineLevel="1">
      <c r="A20" s="111"/>
      <c r="B20" s="37"/>
      <c r="C20" s="168"/>
      <c r="D20" s="115"/>
      <c r="E20" s="6"/>
    </row>
    <row r="21" spans="1:6" ht="18" customHeight="1" outlineLevel="1">
      <c r="A21" s="111"/>
      <c r="B21" s="37"/>
      <c r="C21" s="168"/>
      <c r="D21" s="115"/>
      <c r="E21" s="6"/>
    </row>
    <row r="22" spans="1:6" ht="37.5" customHeight="1">
      <c r="A22" s="111"/>
      <c r="B22" s="199" t="s">
        <v>65</v>
      </c>
      <c r="C22" s="168"/>
      <c r="D22" s="115"/>
      <c r="E22" s="6"/>
    </row>
    <row r="23" spans="1:6" ht="30.75" customHeight="1" outlineLevel="1">
      <c r="A23" s="111"/>
      <c r="B23" s="114" t="s">
        <v>18</v>
      </c>
      <c r="C23" s="165" t="s">
        <v>51</v>
      </c>
      <c r="D23" s="541" t="s">
        <v>24</v>
      </c>
      <c r="E23" s="541"/>
    </row>
    <row r="24" spans="1:6" s="120" customFormat="1" ht="18" customHeight="1" outlineLevel="1">
      <c r="A24" s="119"/>
      <c r="B24" s="195" t="s">
        <v>66</v>
      </c>
      <c r="C24" s="193"/>
      <c r="D24" s="535"/>
      <c r="E24" s="536"/>
    </row>
    <row r="25" spans="1:6" s="120" customFormat="1" ht="18" customHeight="1" outlineLevel="1">
      <c r="A25" s="119"/>
      <c r="B25" s="195" t="s">
        <v>67</v>
      </c>
      <c r="C25" s="193"/>
      <c r="D25" s="507"/>
      <c r="E25" s="508"/>
    </row>
    <row r="26" spans="1:6" s="120" customFormat="1" ht="18" customHeight="1" outlineLevel="1">
      <c r="A26" s="119"/>
      <c r="B26" s="197" t="s">
        <v>68</v>
      </c>
      <c r="C26" s="193"/>
      <c r="D26" s="533"/>
      <c r="E26" s="534"/>
    </row>
    <row r="27" spans="1:6" s="120" customFormat="1" ht="18" customHeight="1" outlineLevel="1">
      <c r="A27" s="119"/>
      <c r="B27" s="197" t="s">
        <v>69</v>
      </c>
      <c r="C27" s="193"/>
      <c r="D27" s="533"/>
      <c r="E27" s="534"/>
      <c r="F27" s="286"/>
    </row>
    <row r="28" spans="1:6" s="120" customFormat="1" ht="18" customHeight="1" outlineLevel="1">
      <c r="A28" s="119"/>
      <c r="B28" s="197" t="s">
        <v>70</v>
      </c>
      <c r="C28" s="193"/>
      <c r="D28" s="533"/>
      <c r="E28" s="534"/>
      <c r="F28" s="287"/>
    </row>
    <row r="29" spans="1:6" s="120" customFormat="1" ht="18" customHeight="1" outlineLevel="1">
      <c r="A29" s="119"/>
      <c r="B29" s="197" t="s">
        <v>71</v>
      </c>
      <c r="C29" s="193"/>
      <c r="D29" s="533"/>
      <c r="E29" s="534"/>
      <c r="F29" s="286"/>
    </row>
    <row r="30" spans="1:6" s="120" customFormat="1" ht="18" customHeight="1" outlineLevel="1">
      <c r="A30" s="119"/>
      <c r="B30" s="197" t="s">
        <v>72</v>
      </c>
      <c r="C30" s="288"/>
      <c r="D30" s="533"/>
      <c r="E30" s="534"/>
    </row>
    <row r="31" spans="1:6" s="120" customFormat="1" ht="18" customHeight="1" outlineLevel="1">
      <c r="A31" s="119"/>
      <c r="B31" s="197" t="s">
        <v>73</v>
      </c>
      <c r="C31" s="193"/>
      <c r="D31" s="533"/>
      <c r="E31" s="534"/>
    </row>
    <row r="32" spans="1:6" s="120" customFormat="1" ht="18" customHeight="1" outlineLevel="1" thickBot="1">
      <c r="A32" s="119"/>
      <c r="B32" s="197" t="s">
        <v>63</v>
      </c>
      <c r="C32" s="193"/>
      <c r="D32" s="533"/>
      <c r="E32" s="534"/>
      <c r="F32" s="287"/>
    </row>
    <row r="33" spans="1:5" ht="24.6" hidden="1" customHeight="1" outlineLevel="1" thickBot="1">
      <c r="A33" s="111"/>
      <c r="B33" s="37"/>
      <c r="C33" s="166" t="s">
        <v>74</v>
      </c>
      <c r="D33" s="6"/>
      <c r="E33" s="6"/>
    </row>
    <row r="34" spans="1:5" ht="24.6" customHeight="1" outlineLevel="1">
      <c r="A34" s="111"/>
      <c r="B34" s="200" t="s">
        <v>75</v>
      </c>
      <c r="C34" s="169">
        <f t="shared" ref="C34" si="1">SUM(C24:C32)</f>
        <v>0</v>
      </c>
      <c r="D34" s="6"/>
      <c r="E34" s="6"/>
    </row>
    <row r="35" spans="1:5" ht="31.9" customHeight="1" outlineLevel="1">
      <c r="A35" s="111"/>
      <c r="B35" s="127"/>
      <c r="C35" s="170"/>
      <c r="D35" s="116"/>
      <c r="E35" s="6"/>
    </row>
    <row r="36" spans="1:5" ht="39.6" customHeight="1" outlineLevel="1">
      <c r="A36" s="111"/>
      <c r="B36" s="496" t="s">
        <v>76</v>
      </c>
      <c r="C36" s="170"/>
      <c r="D36" s="116"/>
      <c r="E36" s="6"/>
    </row>
    <row r="37" spans="1:5" ht="24.6" customHeight="1" outlineLevel="1">
      <c r="A37" s="111"/>
      <c r="B37" s="497" t="s">
        <v>77</v>
      </c>
      <c r="C37" s="170"/>
      <c r="D37" s="116"/>
      <c r="E37" s="6"/>
    </row>
    <row r="38" spans="1:5" ht="37.5" hidden="1" customHeight="1">
      <c r="A38" s="111"/>
      <c r="B38" s="202" t="s">
        <v>77</v>
      </c>
      <c r="C38" s="164"/>
      <c r="D38" s="117"/>
      <c r="E38" s="6"/>
    </row>
    <row r="39" spans="1:5" ht="48" hidden="1" customHeight="1" outlineLevel="1">
      <c r="A39" s="111"/>
      <c r="B39" s="60" t="s">
        <v>18</v>
      </c>
      <c r="C39" s="171" t="s">
        <v>78</v>
      </c>
      <c r="D39" s="118" t="s">
        <v>74</v>
      </c>
      <c r="E39" s="6"/>
    </row>
    <row r="40" spans="1:5" s="120" customFormat="1" ht="27" customHeight="1" outlineLevel="1">
      <c r="A40" s="119"/>
      <c r="B40" s="114" t="s">
        <v>79</v>
      </c>
      <c r="C40" s="165" t="s">
        <v>51</v>
      </c>
      <c r="D40" s="541" t="s">
        <v>24</v>
      </c>
      <c r="E40" s="541"/>
    </row>
    <row r="41" spans="1:5" s="120" customFormat="1" ht="18.75" customHeight="1" outlineLevel="1">
      <c r="A41" s="119"/>
      <c r="B41" s="150" t="s">
        <v>80</v>
      </c>
      <c r="C41" s="181"/>
      <c r="D41" s="539"/>
      <c r="E41" s="540"/>
    </row>
    <row r="42" spans="1:5" s="120" customFormat="1" ht="18.75" customHeight="1" outlineLevel="1">
      <c r="A42" s="119"/>
      <c r="B42" s="203" t="s">
        <v>81</v>
      </c>
      <c r="C42" s="193"/>
      <c r="D42" s="535"/>
      <c r="E42" s="536"/>
    </row>
    <row r="43" spans="1:5" s="120" customFormat="1" ht="18.75" customHeight="1" outlineLevel="1">
      <c r="A43" s="119"/>
      <c r="B43" s="197" t="s">
        <v>82</v>
      </c>
      <c r="C43" s="194"/>
      <c r="D43" s="533"/>
      <c r="E43" s="534"/>
    </row>
    <row r="44" spans="1:5" s="120" customFormat="1" ht="18.75" customHeight="1" outlineLevel="1">
      <c r="A44" s="119"/>
      <c r="B44" s="208" t="s">
        <v>83</v>
      </c>
      <c r="C44" s="194"/>
      <c r="D44" s="533"/>
      <c r="E44" s="534"/>
    </row>
    <row r="45" spans="1:5" s="120" customFormat="1" ht="18.75" customHeight="1" outlineLevel="1">
      <c r="A45" s="119"/>
      <c r="B45" s="208" t="s">
        <v>84</v>
      </c>
      <c r="C45" s="193"/>
      <c r="D45" s="533"/>
      <c r="E45" s="534"/>
    </row>
    <row r="46" spans="1:5" s="120" customFormat="1" ht="18.75" customHeight="1" outlineLevel="1">
      <c r="A46" s="119"/>
      <c r="B46" s="208" t="s">
        <v>85</v>
      </c>
      <c r="C46" s="193"/>
      <c r="D46" s="533"/>
      <c r="E46" s="534"/>
    </row>
    <row r="47" spans="1:5" s="120" customFormat="1" ht="18.75" customHeight="1" outlineLevel="1">
      <c r="A47" s="119"/>
      <c r="B47" s="197" t="s">
        <v>86</v>
      </c>
      <c r="C47" s="194"/>
      <c r="D47" s="533"/>
      <c r="E47" s="534"/>
    </row>
    <row r="48" spans="1:5" s="120" customFormat="1" ht="18.75" customHeight="1" outlineLevel="1">
      <c r="A48" s="119"/>
      <c r="B48" s="197" t="s">
        <v>87</v>
      </c>
      <c r="C48" s="194"/>
      <c r="D48" s="533"/>
      <c r="E48" s="534"/>
    </row>
    <row r="49" spans="1:5" s="120" customFormat="1" ht="18.75" customHeight="1" outlineLevel="1">
      <c r="A49" s="119"/>
      <c r="B49" s="204" t="s">
        <v>88</v>
      </c>
      <c r="C49" s="289"/>
      <c r="D49" s="533"/>
      <c r="E49" s="534"/>
    </row>
    <row r="50" spans="1:5" s="120" customFormat="1" ht="18.75" customHeight="1" outlineLevel="1">
      <c r="A50" s="119"/>
      <c r="B50" s="205" t="s">
        <v>89</v>
      </c>
      <c r="C50" s="290"/>
      <c r="D50" s="533"/>
      <c r="E50" s="534"/>
    </row>
    <row r="51" spans="1:5" s="120" customFormat="1" ht="18.75" customHeight="1" outlineLevel="1">
      <c r="A51" s="119"/>
      <c r="B51" s="197" t="s">
        <v>63</v>
      </c>
      <c r="C51" s="291"/>
      <c r="D51" s="533"/>
      <c r="E51" s="534"/>
    </row>
    <row r="52" spans="1:5" s="120" customFormat="1" ht="18.75" customHeight="1" outlineLevel="1">
      <c r="A52" s="119"/>
      <c r="B52" s="206" t="s">
        <v>90</v>
      </c>
      <c r="C52" s="292">
        <f>SUM(C41:C51)</f>
        <v>0</v>
      </c>
    </row>
    <row r="53" spans="1:5" s="120" customFormat="1" ht="19.899999999999999" customHeight="1" outlineLevel="1">
      <c r="A53" s="119"/>
      <c r="B53" s="59" t="s">
        <v>91</v>
      </c>
      <c r="C53" s="173"/>
      <c r="D53" s="121"/>
    </row>
    <row r="54" spans="1:5" s="120" customFormat="1" ht="18.75" customHeight="1" outlineLevel="1">
      <c r="A54" s="119"/>
      <c r="B54" s="195" t="s">
        <v>92</v>
      </c>
      <c r="C54" s="293"/>
      <c r="D54" s="535"/>
      <c r="E54" s="536"/>
    </row>
    <row r="55" spans="1:5" s="120" customFormat="1" ht="18.75" customHeight="1" outlineLevel="1">
      <c r="A55" s="119"/>
      <c r="B55" s="197" t="s">
        <v>93</v>
      </c>
      <c r="C55" s="294"/>
      <c r="D55" s="533"/>
      <c r="E55" s="534"/>
    </row>
    <row r="56" spans="1:5" s="120" customFormat="1" ht="18.75" customHeight="1" outlineLevel="1">
      <c r="A56" s="119"/>
      <c r="B56" s="197" t="s">
        <v>94</v>
      </c>
      <c r="C56" s="294"/>
      <c r="D56" s="533"/>
      <c r="E56" s="534"/>
    </row>
    <row r="57" spans="1:5" s="120" customFormat="1" ht="18.75" customHeight="1" outlineLevel="1">
      <c r="A57" s="119"/>
      <c r="B57" s="197" t="s">
        <v>95</v>
      </c>
      <c r="C57" s="294"/>
      <c r="D57" s="533"/>
      <c r="E57" s="534"/>
    </row>
    <row r="58" spans="1:5" s="120" customFormat="1" ht="18.75" customHeight="1" outlineLevel="1">
      <c r="A58" s="119"/>
      <c r="B58" s="197" t="s">
        <v>96</v>
      </c>
      <c r="C58" s="294"/>
      <c r="D58" s="533"/>
      <c r="E58" s="534"/>
    </row>
    <row r="59" spans="1:5" s="120" customFormat="1" ht="18.75" customHeight="1" outlineLevel="1">
      <c r="A59" s="119"/>
      <c r="B59" s="197" t="s">
        <v>97</v>
      </c>
      <c r="C59" s="294"/>
      <c r="D59" s="533"/>
      <c r="E59" s="534"/>
    </row>
    <row r="60" spans="1:5" s="120" customFormat="1" ht="18.75" customHeight="1" outlineLevel="1">
      <c r="A60" s="119"/>
      <c r="B60" s="197" t="s">
        <v>98</v>
      </c>
      <c r="C60" s="294"/>
      <c r="D60" s="533"/>
      <c r="E60" s="534"/>
    </row>
    <row r="61" spans="1:5" s="120" customFormat="1" ht="18.75" customHeight="1" outlineLevel="1">
      <c r="A61" s="119"/>
      <c r="B61" s="204" t="s">
        <v>99</v>
      </c>
      <c r="C61" s="289"/>
      <c r="D61" s="533"/>
      <c r="E61" s="534"/>
    </row>
    <row r="62" spans="1:5" s="120" customFormat="1" ht="18.75" customHeight="1" outlineLevel="1">
      <c r="A62" s="119"/>
      <c r="B62" s="205" t="s">
        <v>100</v>
      </c>
      <c r="C62" s="290"/>
      <c r="D62" s="533"/>
      <c r="E62" s="534"/>
    </row>
    <row r="63" spans="1:5" s="120" customFormat="1" ht="18.75" customHeight="1" outlineLevel="1">
      <c r="A63" s="119"/>
      <c r="B63" s="197" t="s">
        <v>101</v>
      </c>
      <c r="C63" s="294"/>
      <c r="D63" s="533"/>
      <c r="E63" s="534"/>
    </row>
    <row r="64" spans="1:5" s="120" customFormat="1" ht="18.75" customHeight="1" outlineLevel="1">
      <c r="A64" s="119"/>
      <c r="B64" s="206" t="s">
        <v>102</v>
      </c>
      <c r="C64" s="292">
        <f t="shared" ref="C64" si="2">SUM(C54:C63)</f>
        <v>0</v>
      </c>
    </row>
    <row r="65" spans="1:5" s="120" customFormat="1" ht="19.899999999999999" customHeight="1" outlineLevel="1">
      <c r="A65" s="119"/>
      <c r="B65" s="59" t="s">
        <v>103</v>
      </c>
      <c r="C65" s="171"/>
    </row>
    <row r="66" spans="1:5" s="120" customFormat="1" ht="18.75" customHeight="1" outlineLevel="1">
      <c r="A66" s="119"/>
      <c r="B66" s="195" t="s">
        <v>104</v>
      </c>
      <c r="C66" s="193"/>
      <c r="D66" s="535"/>
      <c r="E66" s="536"/>
    </row>
    <row r="67" spans="1:5" s="120" customFormat="1" ht="18.75" customHeight="1" outlineLevel="1">
      <c r="A67" s="119"/>
      <c r="B67" s="197" t="s">
        <v>105</v>
      </c>
      <c r="C67" s="194"/>
      <c r="D67" s="533"/>
      <c r="E67" s="534"/>
    </row>
    <row r="68" spans="1:5" s="120" customFormat="1" ht="18.75" customHeight="1" outlineLevel="1">
      <c r="A68" s="119"/>
      <c r="B68" s="197" t="s">
        <v>106</v>
      </c>
      <c r="C68" s="194"/>
      <c r="D68" s="533"/>
      <c r="E68" s="534"/>
    </row>
    <row r="69" spans="1:5" s="120" customFormat="1" ht="18.75" customHeight="1" outlineLevel="1">
      <c r="A69" s="119"/>
      <c r="B69" s="197" t="s">
        <v>107</v>
      </c>
      <c r="C69" s="194"/>
      <c r="D69" s="533"/>
      <c r="E69" s="534"/>
    </row>
    <row r="70" spans="1:5" s="120" customFormat="1" ht="18.75" customHeight="1" outlineLevel="1">
      <c r="A70" s="119"/>
      <c r="B70" s="197" t="s">
        <v>101</v>
      </c>
      <c r="C70" s="194"/>
      <c r="D70" s="533"/>
      <c r="E70" s="534"/>
    </row>
    <row r="71" spans="1:5" s="120" customFormat="1" ht="18.75" customHeight="1" outlineLevel="1">
      <c r="A71" s="119"/>
      <c r="B71" s="206" t="s">
        <v>108</v>
      </c>
      <c r="C71" s="292">
        <f t="shared" ref="C71" si="3">SUM(C66:C70)</f>
        <v>0</v>
      </c>
    </row>
    <row r="72" spans="1:5" s="120" customFormat="1" ht="19.899999999999999" customHeight="1" outlineLevel="1">
      <c r="A72" s="119"/>
      <c r="B72" s="59" t="s">
        <v>109</v>
      </c>
      <c r="C72" s="171"/>
    </row>
    <row r="73" spans="1:5" s="120" customFormat="1" ht="18.75" customHeight="1" outlineLevel="1">
      <c r="A73" s="119"/>
      <c r="B73" s="207" t="s">
        <v>110</v>
      </c>
      <c r="C73" s="193"/>
      <c r="D73" s="535"/>
      <c r="E73" s="536"/>
    </row>
    <row r="74" spans="1:5" s="120" customFormat="1" ht="18.75" customHeight="1" outlineLevel="1">
      <c r="A74" s="119"/>
      <c r="B74" s="208" t="s">
        <v>111</v>
      </c>
      <c r="C74" s="194"/>
      <c r="D74" s="533"/>
      <c r="E74" s="534"/>
    </row>
    <row r="75" spans="1:5" s="120" customFormat="1" ht="18.75" customHeight="1" outlineLevel="1">
      <c r="A75" s="119"/>
      <c r="B75" s="208" t="s">
        <v>101</v>
      </c>
      <c r="C75" s="194"/>
      <c r="D75" s="533"/>
      <c r="E75" s="534"/>
    </row>
    <row r="76" spans="1:5" ht="18.75" customHeight="1" outlineLevel="1" thickBot="1">
      <c r="A76" s="111"/>
      <c r="B76" s="206" t="s">
        <v>112</v>
      </c>
      <c r="C76" s="172">
        <f t="shared" ref="C76" si="4">SUM(C73:C75)</f>
        <v>0</v>
      </c>
      <c r="D76" s="6"/>
      <c r="E76" s="6"/>
    </row>
    <row r="77" spans="1:5" ht="26.25" customHeight="1" outlineLevel="1" thickBot="1">
      <c r="A77" s="111"/>
      <c r="B77" s="43"/>
      <c r="C77" s="174"/>
      <c r="D77" s="6"/>
      <c r="E77" s="6"/>
    </row>
    <row r="78" spans="1:5" ht="22.9" customHeight="1" outlineLevel="1">
      <c r="A78" s="111"/>
      <c r="B78" s="209" t="s">
        <v>113</v>
      </c>
      <c r="C78" s="175">
        <f>C52+C64+C71+C76</f>
        <v>0</v>
      </c>
      <c r="D78" s="6"/>
      <c r="E78" s="6"/>
    </row>
    <row r="79" spans="1:5" s="7" customFormat="1" ht="22.9" customHeight="1" outlineLevel="1">
      <c r="A79" s="12"/>
      <c r="B79" s="210"/>
      <c r="C79" s="176"/>
      <c r="D79" s="122"/>
      <c r="E79" s="122"/>
    </row>
    <row r="80" spans="1:5" s="7" customFormat="1" ht="22.9" customHeight="1" outlineLevel="1">
      <c r="A80" s="12"/>
      <c r="B80" s="210"/>
      <c r="C80" s="176"/>
      <c r="D80" s="122"/>
      <c r="E80" s="122"/>
    </row>
    <row r="81" spans="1:5" ht="37.5" customHeight="1">
      <c r="A81" s="111"/>
      <c r="B81" s="498" t="s">
        <v>114</v>
      </c>
      <c r="C81" s="177"/>
      <c r="D81" s="537"/>
      <c r="E81" s="537"/>
    </row>
    <row r="82" spans="1:5" ht="27.6" customHeight="1" outlineLevel="1">
      <c r="A82" s="17"/>
      <c r="B82" s="114" t="s">
        <v>1</v>
      </c>
      <c r="C82" s="165" t="s">
        <v>51</v>
      </c>
      <c r="D82" s="538" t="s">
        <v>24</v>
      </c>
      <c r="E82" s="538"/>
    </row>
    <row r="83" spans="1:5" s="120" customFormat="1" ht="19.899999999999999" customHeight="1" outlineLevel="1">
      <c r="A83" s="123"/>
      <c r="B83" s="59" t="s">
        <v>115</v>
      </c>
      <c r="C83" s="178"/>
    </row>
    <row r="84" spans="1:5" s="120" customFormat="1" ht="19.5" customHeight="1" outlineLevel="1">
      <c r="A84" s="123"/>
      <c r="B84" s="207" t="s">
        <v>116</v>
      </c>
      <c r="C84" s="193"/>
      <c r="D84" s="535"/>
      <c r="E84" s="536"/>
    </row>
    <row r="85" spans="1:5" s="120" customFormat="1" ht="19.5" customHeight="1" outlineLevel="1">
      <c r="A85" s="123"/>
      <c r="B85" s="208" t="s">
        <v>117</v>
      </c>
      <c r="C85" s="194"/>
      <c r="D85" s="533"/>
      <c r="E85" s="534"/>
    </row>
    <row r="86" spans="1:5" s="120" customFormat="1" ht="19.5" customHeight="1" outlineLevel="1">
      <c r="A86" s="123"/>
      <c r="B86" s="208" t="s">
        <v>118</v>
      </c>
      <c r="C86" s="194"/>
      <c r="D86" s="533"/>
      <c r="E86" s="534"/>
    </row>
    <row r="87" spans="1:5" s="120" customFormat="1" ht="19.5" customHeight="1" outlineLevel="1">
      <c r="A87" s="123"/>
      <c r="B87" s="208" t="s">
        <v>119</v>
      </c>
      <c r="C87" s="194"/>
      <c r="D87" s="533"/>
      <c r="E87" s="534"/>
    </row>
    <row r="88" spans="1:5" s="120" customFormat="1" ht="19.5" customHeight="1" outlineLevel="1">
      <c r="A88" s="123"/>
      <c r="B88" s="208" t="s">
        <v>120</v>
      </c>
      <c r="C88" s="194"/>
      <c r="D88" s="533"/>
      <c r="E88" s="534"/>
    </row>
    <row r="89" spans="1:5" s="120" customFormat="1" ht="19.5" customHeight="1" outlineLevel="1">
      <c r="A89" s="123"/>
      <c r="B89" s="208" t="s">
        <v>121</v>
      </c>
      <c r="C89" s="194"/>
      <c r="D89" s="533"/>
      <c r="E89" s="534"/>
    </row>
    <row r="90" spans="1:5" s="120" customFormat="1" ht="19.5" customHeight="1" outlineLevel="1">
      <c r="A90" s="123"/>
      <c r="B90" s="208" t="s">
        <v>63</v>
      </c>
      <c r="C90" s="194"/>
      <c r="D90" s="533"/>
      <c r="E90" s="534"/>
    </row>
    <row r="91" spans="1:5" s="120" customFormat="1" ht="19.5" customHeight="1" outlineLevel="1">
      <c r="A91" s="123"/>
      <c r="B91" s="206" t="s">
        <v>122</v>
      </c>
      <c r="C91" s="292">
        <f t="shared" ref="C91" si="5">SUM(C84:C90)</f>
        <v>0</v>
      </c>
    </row>
    <row r="92" spans="1:5" s="120" customFormat="1" ht="19.5" customHeight="1" outlineLevel="1">
      <c r="A92" s="123"/>
      <c r="B92" s="59" t="s">
        <v>123</v>
      </c>
      <c r="C92" s="295"/>
    </row>
    <row r="93" spans="1:5" s="120" customFormat="1" ht="19.5" customHeight="1" outlineLevel="1">
      <c r="A93" s="123"/>
      <c r="B93" s="208" t="s">
        <v>124</v>
      </c>
      <c r="C93" s="194"/>
      <c r="D93" s="535"/>
      <c r="E93" s="536"/>
    </row>
    <row r="94" spans="1:5" s="120" customFormat="1" ht="19.5" customHeight="1" outlineLevel="1">
      <c r="A94" s="123"/>
      <c r="B94" s="211" t="s">
        <v>125</v>
      </c>
      <c r="C94" s="289"/>
      <c r="D94" s="533"/>
      <c r="E94" s="534"/>
    </row>
    <row r="95" spans="1:5" s="120" customFormat="1" ht="19.5" customHeight="1" outlineLevel="1">
      <c r="A95" s="123"/>
      <c r="B95" s="212" t="s">
        <v>126</v>
      </c>
      <c r="C95" s="296"/>
      <c r="D95" s="533"/>
      <c r="E95" s="534"/>
    </row>
    <row r="96" spans="1:5" s="120" customFormat="1" ht="19.5" customHeight="1" outlineLevel="1">
      <c r="A96" s="123"/>
      <c r="B96" s="212" t="s">
        <v>127</v>
      </c>
      <c r="C96" s="296"/>
      <c r="D96" s="533"/>
      <c r="E96" s="534"/>
    </row>
    <row r="97" spans="1:5" s="120" customFormat="1" ht="19.5" customHeight="1" outlineLevel="1">
      <c r="A97" s="123"/>
      <c r="B97" s="208" t="s">
        <v>101</v>
      </c>
      <c r="C97" s="294"/>
      <c r="D97" s="533"/>
      <c r="E97" s="534"/>
    </row>
    <row r="98" spans="1:5" s="120" customFormat="1" ht="19.5" customHeight="1" outlineLevel="1">
      <c r="A98" s="123"/>
      <c r="B98" s="206" t="s">
        <v>128</v>
      </c>
      <c r="C98" s="292">
        <f>SUM(C93:C97)</f>
        <v>0</v>
      </c>
    </row>
    <row r="99" spans="1:5" s="120" customFormat="1" ht="19.899999999999999" customHeight="1" outlineLevel="1">
      <c r="A99" s="123"/>
      <c r="B99" s="63" t="s">
        <v>129</v>
      </c>
      <c r="C99" s="179"/>
    </row>
    <row r="100" spans="1:5" s="120" customFormat="1" ht="19.5" customHeight="1" outlineLevel="1">
      <c r="A100" s="123"/>
      <c r="B100" s="211" t="s">
        <v>130</v>
      </c>
      <c r="C100" s="290"/>
      <c r="D100" s="535"/>
      <c r="E100" s="536"/>
    </row>
    <row r="101" spans="1:5" s="120" customFormat="1" ht="19.5" customHeight="1" outlineLevel="1">
      <c r="A101" s="123"/>
      <c r="B101" s="208" t="s">
        <v>131</v>
      </c>
      <c r="C101" s="194"/>
      <c r="D101" s="533"/>
      <c r="E101" s="534"/>
    </row>
    <row r="102" spans="1:5" s="120" customFormat="1" ht="19.5" customHeight="1" outlineLevel="1">
      <c r="A102" s="123"/>
      <c r="B102" s="208" t="s">
        <v>132</v>
      </c>
      <c r="C102" s="194"/>
      <c r="D102" s="533"/>
      <c r="E102" s="534"/>
    </row>
    <row r="103" spans="1:5" s="120" customFormat="1" ht="19.5" customHeight="1" outlineLevel="1">
      <c r="A103" s="123"/>
      <c r="B103" s="208" t="s">
        <v>133</v>
      </c>
      <c r="C103" s="194"/>
      <c r="D103" s="533"/>
      <c r="E103" s="534"/>
    </row>
    <row r="104" spans="1:5" s="120" customFormat="1" ht="19.5" customHeight="1" outlineLevel="1">
      <c r="A104" s="123"/>
      <c r="B104" s="208" t="s">
        <v>134</v>
      </c>
      <c r="C104" s="194"/>
      <c r="D104" s="533"/>
      <c r="E104" s="534"/>
    </row>
    <row r="105" spans="1:5" s="120" customFormat="1" ht="19.5" customHeight="1" outlineLevel="1">
      <c r="A105" s="123"/>
      <c r="B105" s="208" t="s">
        <v>135</v>
      </c>
      <c r="C105" s="194"/>
      <c r="D105" s="533"/>
      <c r="E105" s="534"/>
    </row>
    <row r="106" spans="1:5" s="120" customFormat="1" ht="19.5" customHeight="1" outlineLevel="1">
      <c r="A106" s="123"/>
      <c r="B106" s="208" t="s">
        <v>136</v>
      </c>
      <c r="C106" s="194"/>
      <c r="D106" s="533"/>
      <c r="E106" s="534"/>
    </row>
    <row r="107" spans="1:5" s="120" customFormat="1" ht="19.5" customHeight="1" outlineLevel="1">
      <c r="A107" s="123"/>
      <c r="B107" s="208" t="s">
        <v>137</v>
      </c>
      <c r="C107" s="194"/>
      <c r="D107" s="533"/>
      <c r="E107" s="534"/>
    </row>
    <row r="108" spans="1:5" s="120" customFormat="1" ht="19.5" customHeight="1" outlineLevel="1">
      <c r="A108" s="123"/>
      <c r="B108" s="208" t="s">
        <v>63</v>
      </c>
      <c r="C108" s="194"/>
      <c r="D108" s="533"/>
      <c r="E108" s="534"/>
    </row>
    <row r="109" spans="1:5" s="120" customFormat="1" ht="19.5" customHeight="1" outlineLevel="1">
      <c r="A109" s="123"/>
      <c r="B109" s="213" t="s">
        <v>138</v>
      </c>
      <c r="C109" s="297">
        <f>SUM(C100:C108)</f>
        <v>0</v>
      </c>
    </row>
    <row r="110" spans="1:5" s="120" customFormat="1" ht="19.899999999999999" customHeight="1" outlineLevel="1">
      <c r="A110" s="123"/>
      <c r="B110" s="63" t="s">
        <v>139</v>
      </c>
      <c r="C110" s="171"/>
    </row>
    <row r="111" spans="1:5" s="120" customFormat="1" ht="19.5" customHeight="1" outlineLevel="1">
      <c r="A111" s="123"/>
      <c r="B111" s="211" t="s">
        <v>140</v>
      </c>
      <c r="C111" s="298"/>
      <c r="D111" s="535"/>
      <c r="E111" s="536"/>
    </row>
    <row r="112" spans="1:5" s="120" customFormat="1" ht="19.5" customHeight="1" outlineLevel="1">
      <c r="A112" s="123"/>
      <c r="B112" s="208" t="s">
        <v>141</v>
      </c>
      <c r="C112" s="291"/>
      <c r="D112" s="533"/>
      <c r="E112" s="534"/>
    </row>
    <row r="113" spans="1:5" s="120" customFormat="1" ht="19.5" customHeight="1" outlineLevel="1">
      <c r="A113" s="123"/>
      <c r="B113" s="208" t="s">
        <v>63</v>
      </c>
      <c r="C113" s="291"/>
      <c r="D113" s="533"/>
      <c r="E113" s="534"/>
    </row>
    <row r="114" spans="1:5" s="120" customFormat="1" ht="19.5" customHeight="1" outlineLevel="1">
      <c r="A114" s="123"/>
      <c r="B114" s="213" t="s">
        <v>142</v>
      </c>
      <c r="C114" s="297">
        <f t="shared" ref="C114" si="6">SUM(C111:C113)</f>
        <v>0</v>
      </c>
    </row>
    <row r="115" spans="1:5" s="120" customFormat="1" ht="19.899999999999999" customHeight="1" outlineLevel="1">
      <c r="A115" s="123"/>
      <c r="B115" s="63" t="s">
        <v>143</v>
      </c>
      <c r="C115" s="171"/>
    </row>
    <row r="116" spans="1:5" s="120" customFormat="1" ht="19.5" customHeight="1" outlineLevel="1">
      <c r="A116" s="123"/>
      <c r="B116" s="207" t="s">
        <v>144</v>
      </c>
      <c r="C116" s="193"/>
      <c r="D116" s="535"/>
      <c r="E116" s="536"/>
    </row>
    <row r="117" spans="1:5" s="120" customFormat="1" ht="19.5" customHeight="1" outlineLevel="1">
      <c r="A117" s="123"/>
      <c r="B117" s="208" t="s">
        <v>145</v>
      </c>
      <c r="C117" s="193"/>
      <c r="D117" s="533"/>
      <c r="E117" s="534"/>
    </row>
    <row r="118" spans="1:5" s="120" customFormat="1" ht="19.5" customHeight="1" outlineLevel="1">
      <c r="A118" s="123"/>
      <c r="B118" s="208" t="s">
        <v>146</v>
      </c>
      <c r="C118" s="193"/>
      <c r="D118" s="533"/>
      <c r="E118" s="534"/>
    </row>
    <row r="119" spans="1:5" s="120" customFormat="1" ht="19.5" customHeight="1" outlineLevel="1">
      <c r="A119" s="123"/>
      <c r="B119" s="208" t="s">
        <v>147</v>
      </c>
      <c r="C119" s="193"/>
      <c r="D119" s="533"/>
      <c r="E119" s="534"/>
    </row>
    <row r="120" spans="1:5" s="120" customFormat="1" ht="19.5" customHeight="1" outlineLevel="1">
      <c r="A120" s="123"/>
      <c r="B120" s="208" t="s">
        <v>148</v>
      </c>
      <c r="C120" s="193"/>
      <c r="D120" s="533"/>
      <c r="E120" s="534"/>
    </row>
    <row r="121" spans="1:5" s="120" customFormat="1" ht="19.5" customHeight="1" outlineLevel="1">
      <c r="A121" s="123"/>
      <c r="B121" s="206" t="s">
        <v>149</v>
      </c>
      <c r="C121" s="292">
        <f t="shared" ref="C121" si="7">SUM(C116:C120)</f>
        <v>0</v>
      </c>
    </row>
    <row r="122" spans="1:5" s="120" customFormat="1" ht="19.899999999999999" customHeight="1" outlineLevel="1">
      <c r="A122" s="123"/>
      <c r="B122" s="63" t="s">
        <v>150</v>
      </c>
      <c r="C122" s="171"/>
    </row>
    <row r="123" spans="1:5" s="120" customFormat="1" ht="19.5" customHeight="1" outlineLevel="1">
      <c r="A123" s="123"/>
      <c r="B123" s="207" t="s">
        <v>151</v>
      </c>
      <c r="C123" s="193"/>
      <c r="D123" s="535"/>
      <c r="E123" s="536"/>
    </row>
    <row r="124" spans="1:5" s="120" customFormat="1" ht="19.5" customHeight="1" outlineLevel="1">
      <c r="A124" s="123"/>
      <c r="B124" s="212" t="s">
        <v>152</v>
      </c>
      <c r="C124" s="299"/>
      <c r="D124" s="533"/>
      <c r="E124" s="534"/>
    </row>
    <row r="125" spans="1:5" s="120" customFormat="1" ht="19.5" customHeight="1" outlineLevel="1">
      <c r="A125" s="123"/>
      <c r="B125" s="212" t="s">
        <v>153</v>
      </c>
      <c r="C125" s="298"/>
      <c r="D125" s="533"/>
      <c r="E125" s="534"/>
    </row>
    <row r="126" spans="1:5" s="120" customFormat="1" ht="19.5" customHeight="1" outlineLevel="1">
      <c r="A126" s="123"/>
      <c r="B126" s="208" t="s">
        <v>154</v>
      </c>
      <c r="C126" s="194"/>
      <c r="D126" s="533"/>
      <c r="E126" s="534"/>
    </row>
    <row r="127" spans="1:5" s="120" customFormat="1" ht="19.5" customHeight="1" outlineLevel="1">
      <c r="A127" s="123"/>
      <c r="B127" s="208" t="s">
        <v>101</v>
      </c>
      <c r="C127" s="194"/>
      <c r="D127" s="533"/>
      <c r="E127" s="534"/>
    </row>
    <row r="128" spans="1:5" s="120" customFormat="1" ht="19.5" customHeight="1" outlineLevel="1">
      <c r="A128" s="123"/>
      <c r="B128" s="206" t="s">
        <v>155</v>
      </c>
      <c r="C128" s="292">
        <f t="shared" ref="C128" si="8">SUM(C123:C127)</f>
        <v>0</v>
      </c>
    </row>
    <row r="129" spans="1:5" s="120" customFormat="1" ht="19.899999999999999" customHeight="1" outlineLevel="1">
      <c r="A129" s="123"/>
      <c r="B129" s="63" t="s">
        <v>156</v>
      </c>
      <c r="C129" s="171"/>
    </row>
    <row r="130" spans="1:5" s="120" customFormat="1" ht="19.5" customHeight="1" outlineLevel="1">
      <c r="A130" s="123"/>
      <c r="B130" s="207" t="s">
        <v>157</v>
      </c>
      <c r="C130" s="193"/>
      <c r="D130" s="535"/>
      <c r="E130" s="536"/>
    </row>
    <row r="131" spans="1:5" s="120" customFormat="1" ht="19.5" customHeight="1" outlineLevel="1">
      <c r="A131" s="123"/>
      <c r="B131" s="208" t="s">
        <v>158</v>
      </c>
      <c r="C131" s="194"/>
      <c r="D131" s="533"/>
      <c r="E131" s="534"/>
    </row>
    <row r="132" spans="1:5" s="120" customFormat="1" ht="19.5" customHeight="1" outlineLevel="1">
      <c r="A132" s="123"/>
      <c r="B132" s="208" t="s">
        <v>101</v>
      </c>
      <c r="C132" s="194"/>
      <c r="D132" s="533"/>
      <c r="E132" s="534"/>
    </row>
    <row r="133" spans="1:5" s="120" customFormat="1" ht="19.5" customHeight="1" outlineLevel="1">
      <c r="A133" s="123"/>
      <c r="B133" s="206" t="s">
        <v>159</v>
      </c>
      <c r="C133" s="292">
        <f t="shared" ref="C133" si="9">SUM(C130:C132)</f>
        <v>0</v>
      </c>
    </row>
    <row r="134" spans="1:5" s="120" customFormat="1" ht="19.899999999999999" customHeight="1" outlineLevel="1">
      <c r="A134" s="123"/>
      <c r="B134" s="63" t="s">
        <v>160</v>
      </c>
      <c r="C134" s="171"/>
    </row>
    <row r="135" spans="1:5" s="120" customFormat="1" ht="19.5" customHeight="1" outlineLevel="1">
      <c r="A135" s="123"/>
      <c r="B135" s="207" t="s">
        <v>161</v>
      </c>
      <c r="C135" s="294"/>
      <c r="D135" s="535"/>
      <c r="E135" s="536"/>
    </row>
    <row r="136" spans="1:5" s="120" customFormat="1" ht="19.5" customHeight="1" outlineLevel="1">
      <c r="A136" s="123"/>
      <c r="B136" s="207" t="s">
        <v>162</v>
      </c>
      <c r="C136" s="294"/>
      <c r="D136" s="533"/>
      <c r="E136" s="534"/>
    </row>
    <row r="137" spans="1:5" s="120" customFormat="1" ht="19.5" customHeight="1" outlineLevel="1">
      <c r="A137" s="123"/>
      <c r="B137" s="211" t="s">
        <v>163</v>
      </c>
      <c r="C137" s="289"/>
      <c r="D137" s="533"/>
      <c r="E137" s="534"/>
    </row>
    <row r="138" spans="1:5" s="120" customFormat="1" ht="19.5" customHeight="1" outlineLevel="1">
      <c r="A138" s="123"/>
      <c r="B138" s="212" t="s">
        <v>164</v>
      </c>
      <c r="C138" s="290"/>
      <c r="D138" s="533"/>
      <c r="E138" s="534"/>
    </row>
    <row r="139" spans="1:5" s="120" customFormat="1" ht="19.5" customHeight="1" outlineLevel="1">
      <c r="A139" s="123"/>
      <c r="B139" s="208" t="s">
        <v>101</v>
      </c>
      <c r="C139" s="291"/>
    </row>
    <row r="140" spans="1:5" s="120" customFormat="1" ht="19.5" customHeight="1" outlineLevel="1" thickBot="1">
      <c r="A140" s="123"/>
      <c r="B140" s="206" t="s">
        <v>165</v>
      </c>
      <c r="C140" s="292">
        <f t="shared" ref="C140" si="10">SUM(C135:C139)</f>
        <v>0</v>
      </c>
    </row>
    <row r="141" spans="1:5" ht="26.25" customHeight="1" outlineLevel="1" thickBot="1">
      <c r="A141" s="17"/>
      <c r="B141" s="43"/>
      <c r="C141" s="174"/>
      <c r="D141" s="6"/>
      <c r="E141" s="6"/>
    </row>
    <row r="142" spans="1:5" ht="23.45" customHeight="1" outlineLevel="1">
      <c r="A142" s="17"/>
      <c r="B142" s="209" t="s">
        <v>166</v>
      </c>
      <c r="C142" s="175">
        <f>C91+C98+C109+C114+C121+C128+C133+C140</f>
        <v>0</v>
      </c>
      <c r="D142" s="6"/>
      <c r="E142" s="6"/>
    </row>
    <row r="143" spans="1:5" s="7" customFormat="1" ht="23.45" customHeight="1" outlineLevel="1">
      <c r="A143" s="26"/>
      <c r="B143" s="210"/>
      <c r="C143" s="176"/>
    </row>
    <row r="144" spans="1:5" s="7" customFormat="1" ht="23.45" customHeight="1" outlineLevel="1">
      <c r="A144" s="26"/>
      <c r="B144" s="210"/>
      <c r="C144" s="176"/>
    </row>
    <row r="145" spans="1:5" ht="37.5" customHeight="1">
      <c r="A145" s="17"/>
      <c r="B145" s="499" t="s">
        <v>167</v>
      </c>
      <c r="C145" s="180"/>
      <c r="D145" s="6"/>
      <c r="E145" s="6"/>
    </row>
    <row r="146" spans="1:5" ht="28.9" customHeight="1" outlineLevel="1">
      <c r="A146" s="17"/>
      <c r="B146" s="60" t="s">
        <v>18</v>
      </c>
      <c r="C146" s="171" t="s">
        <v>168</v>
      </c>
      <c r="D146" s="6"/>
      <c r="E146" s="6"/>
    </row>
    <row r="147" spans="1:5" s="120" customFormat="1" ht="19.5" customHeight="1" outlineLevel="1">
      <c r="A147" s="123"/>
      <c r="B147" s="212" t="s">
        <v>169</v>
      </c>
      <c r="C147" s="300"/>
      <c r="D147" s="535"/>
      <c r="E147" s="536"/>
    </row>
    <row r="148" spans="1:5" s="120" customFormat="1" ht="19.5" customHeight="1" outlineLevel="1">
      <c r="A148" s="123"/>
      <c r="B148" s="211" t="s">
        <v>170</v>
      </c>
      <c r="C148" s="296"/>
      <c r="D148" s="533"/>
      <c r="E148" s="534"/>
    </row>
    <row r="149" spans="1:5" s="120" customFormat="1" ht="19.5" customHeight="1" outlineLevel="1">
      <c r="A149" s="123"/>
      <c r="B149" s="211" t="s">
        <v>170</v>
      </c>
      <c r="C149" s="296"/>
      <c r="D149" s="533"/>
      <c r="E149" s="534"/>
    </row>
    <row r="150" spans="1:5" s="120" customFormat="1" ht="19.5" customHeight="1" outlineLevel="1">
      <c r="A150" s="123"/>
      <c r="B150" s="212"/>
      <c r="C150" s="296"/>
      <c r="D150" s="533"/>
      <c r="E150" s="534"/>
    </row>
    <row r="151" spans="1:5" s="120" customFormat="1" ht="19.5" customHeight="1" outlineLevel="1">
      <c r="A151" s="123"/>
      <c r="B151" s="212"/>
      <c r="C151" s="296"/>
      <c r="D151" s="533"/>
      <c r="E151" s="534"/>
    </row>
    <row r="152" spans="1:5" s="120" customFormat="1" ht="19.5" customHeight="1" outlineLevel="1">
      <c r="A152" s="123"/>
      <c r="B152" s="212"/>
      <c r="C152" s="301"/>
      <c r="D152" s="533"/>
      <c r="E152" s="534"/>
    </row>
    <row r="153" spans="1:5" ht="19.5" customHeight="1" outlineLevel="1" thickBot="1">
      <c r="A153" s="17"/>
      <c r="B153" s="37"/>
      <c r="C153" s="181"/>
      <c r="D153" s="6"/>
      <c r="E153" s="6"/>
    </row>
    <row r="154" spans="1:5" ht="19.5" customHeight="1" outlineLevel="1">
      <c r="A154" s="17"/>
      <c r="B154" s="209" t="s">
        <v>171</v>
      </c>
      <c r="C154" s="175">
        <f>SUM(C147:C152)</f>
        <v>0</v>
      </c>
      <c r="D154" s="6"/>
      <c r="E154" s="6"/>
    </row>
    <row r="155" spans="1:5" ht="15.75" customHeight="1">
      <c r="D155" s="6"/>
      <c r="E155" s="6"/>
    </row>
    <row r="156" spans="1:5" ht="15.75" customHeight="1">
      <c r="D156" s="6"/>
      <c r="E156" s="6"/>
    </row>
    <row r="157" spans="1:5" s="125" customFormat="1" ht="36.6" customHeight="1">
      <c r="A157" s="124"/>
      <c r="B157" s="214" t="s">
        <v>172</v>
      </c>
      <c r="C157" s="183">
        <f>C154+C142+C78</f>
        <v>0</v>
      </c>
    </row>
    <row r="158" spans="1:5" ht="15.75" customHeight="1">
      <c r="E158" s="126"/>
    </row>
    <row r="159" spans="1:5" ht="15.75" customHeight="1">
      <c r="E159" s="126"/>
    </row>
  </sheetData>
  <mergeCells count="103">
    <mergeCell ref="D8:E8"/>
    <mergeCell ref="D9:E9"/>
    <mergeCell ref="D10:E10"/>
    <mergeCell ref="D11:E11"/>
    <mergeCell ref="D12:E12"/>
    <mergeCell ref="A1:E2"/>
    <mergeCell ref="D4:E4"/>
    <mergeCell ref="D5:E5"/>
    <mergeCell ref="D6:E6"/>
    <mergeCell ref="D7:E7"/>
    <mergeCell ref="D23:E23"/>
    <mergeCell ref="D24:E24"/>
    <mergeCell ref="D26:E26"/>
    <mergeCell ref="D27:E27"/>
    <mergeCell ref="D28:E28"/>
    <mergeCell ref="D13:E13"/>
    <mergeCell ref="D14:E14"/>
    <mergeCell ref="D15:E15"/>
    <mergeCell ref="D16:E16"/>
    <mergeCell ref="D17:E17"/>
    <mergeCell ref="D41:E41"/>
    <mergeCell ref="D43:E43"/>
    <mergeCell ref="D44:E44"/>
    <mergeCell ref="D45:E45"/>
    <mergeCell ref="D46:E46"/>
    <mergeCell ref="D42:E42"/>
    <mergeCell ref="D29:E29"/>
    <mergeCell ref="D30:E30"/>
    <mergeCell ref="D32:E32"/>
    <mergeCell ref="D31:E31"/>
    <mergeCell ref="D40:E40"/>
    <mergeCell ref="D54:E54"/>
    <mergeCell ref="D55:E55"/>
    <mergeCell ref="D56:E56"/>
    <mergeCell ref="D57:E57"/>
    <mergeCell ref="D58:E58"/>
    <mergeCell ref="D47:E47"/>
    <mergeCell ref="D48:E48"/>
    <mergeCell ref="D49:E49"/>
    <mergeCell ref="D50:E50"/>
    <mergeCell ref="D51:E51"/>
    <mergeCell ref="D66:E66"/>
    <mergeCell ref="D67:E67"/>
    <mergeCell ref="D68:E68"/>
    <mergeCell ref="D69:E69"/>
    <mergeCell ref="D70:E70"/>
    <mergeCell ref="D59:E59"/>
    <mergeCell ref="D60:E60"/>
    <mergeCell ref="D61:E61"/>
    <mergeCell ref="D62:E62"/>
    <mergeCell ref="D63:E63"/>
    <mergeCell ref="D86:E86"/>
    <mergeCell ref="D87:E87"/>
    <mergeCell ref="D88:E88"/>
    <mergeCell ref="D89:E89"/>
    <mergeCell ref="D90:E90"/>
    <mergeCell ref="D73:E73"/>
    <mergeCell ref="D74:E74"/>
    <mergeCell ref="D75:E75"/>
    <mergeCell ref="D84:E84"/>
    <mergeCell ref="D85:E85"/>
    <mergeCell ref="D81:E81"/>
    <mergeCell ref="D82:E82"/>
    <mergeCell ref="D106:E106"/>
    <mergeCell ref="D107:E107"/>
    <mergeCell ref="D108:E108"/>
    <mergeCell ref="D117:E117"/>
    <mergeCell ref="D93:E93"/>
    <mergeCell ref="D100:E100"/>
    <mergeCell ref="D111:E111"/>
    <mergeCell ref="D116:E116"/>
    <mergeCell ref="D123:E123"/>
    <mergeCell ref="D118:E118"/>
    <mergeCell ref="D119:E119"/>
    <mergeCell ref="D120:E120"/>
    <mergeCell ref="D94:E94"/>
    <mergeCell ref="D95:E95"/>
    <mergeCell ref="D96:E96"/>
    <mergeCell ref="D97:E97"/>
    <mergeCell ref="D101:E101"/>
    <mergeCell ref="D102:E102"/>
    <mergeCell ref="D103:E103"/>
    <mergeCell ref="D104:E104"/>
    <mergeCell ref="D105:E105"/>
    <mergeCell ref="D149:E149"/>
    <mergeCell ref="D150:E150"/>
    <mergeCell ref="D151:E151"/>
    <mergeCell ref="D152:E152"/>
    <mergeCell ref="D112:E112"/>
    <mergeCell ref="D113:E113"/>
    <mergeCell ref="D132:E132"/>
    <mergeCell ref="D136:E136"/>
    <mergeCell ref="D137:E137"/>
    <mergeCell ref="D138:E138"/>
    <mergeCell ref="D148:E148"/>
    <mergeCell ref="D124:E124"/>
    <mergeCell ref="D125:E125"/>
    <mergeCell ref="D126:E126"/>
    <mergeCell ref="D127:E127"/>
    <mergeCell ref="D131:E131"/>
    <mergeCell ref="D130:E130"/>
    <mergeCell ref="D135:E135"/>
    <mergeCell ref="D147:E147"/>
  </mergeCells>
  <pageMargins left="0.70866141732283472" right="0.70866141732283472" top="0.74803149606299213" bottom="0.74803149606299213" header="0.31496062992125984" footer="0.31496062992125984"/>
  <pageSetup scale="75" orientation="portrait" r:id="rId1"/>
  <headerFooter>
    <oddFooter>Page &amp;P de &amp;N</oddFooter>
  </headerFooter>
  <rowBreaks count="3" manualBreakCount="3">
    <brk id="35" max="5" man="1"/>
    <brk id="80" max="5" man="1"/>
    <brk id="12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outlinePr summaryBelow="0" summaryRight="0"/>
  </sheetPr>
  <dimension ref="A1:K55"/>
  <sheetViews>
    <sheetView showGridLines="0" topLeftCell="A36" zoomScaleNormal="100" workbookViewId="0">
      <selection activeCell="H45" sqref="H45"/>
    </sheetView>
  </sheetViews>
  <sheetFormatPr defaultColWidth="14.42578125" defaultRowHeight="15.75" customHeight="1"/>
  <cols>
    <col min="1" max="1" width="5.7109375" style="8" customWidth="1"/>
    <col min="2" max="2" width="55.28515625" style="8" customWidth="1"/>
    <col min="3" max="3" width="19.140625" style="8" customWidth="1"/>
    <col min="4" max="4" width="16.7109375" style="8" customWidth="1"/>
    <col min="5" max="5" width="13.7109375" style="100" customWidth="1"/>
    <col min="6" max="7" width="14.42578125" style="8" customWidth="1"/>
    <col min="8" max="8" width="38.42578125" style="8" customWidth="1"/>
    <col min="9" max="9" width="7.28515625" style="8" customWidth="1"/>
    <col min="10" max="10" width="14.42578125" style="8" customWidth="1"/>
    <col min="11" max="11" width="15.140625" style="8" customWidth="1"/>
    <col min="12" max="12" width="2.5703125" style="8" customWidth="1"/>
    <col min="13" max="16384" width="14.42578125" style="8"/>
  </cols>
  <sheetData>
    <row r="1" spans="1:11" ht="85.9" customHeight="1">
      <c r="A1" s="145"/>
      <c r="B1" s="146"/>
      <c r="C1" s="545"/>
      <c r="D1" s="571"/>
      <c r="E1" s="148"/>
      <c r="F1" s="147"/>
      <c r="G1" s="147"/>
      <c r="H1" s="147"/>
      <c r="I1" s="147"/>
      <c r="J1" s="147"/>
      <c r="K1" s="147"/>
    </row>
    <row r="2" spans="1:11" ht="18.75" customHeight="1">
      <c r="A2" s="82"/>
      <c r="B2" s="83"/>
      <c r="C2" s="82"/>
      <c r="D2" s="82"/>
      <c r="E2" s="84"/>
      <c r="F2" s="82"/>
      <c r="G2" s="82"/>
      <c r="H2" s="82"/>
      <c r="I2" s="82"/>
      <c r="J2" s="82"/>
      <c r="K2" s="82"/>
    </row>
    <row r="3" spans="1:11" ht="34.15" customHeight="1">
      <c r="A3" s="82"/>
      <c r="B3" s="85" t="s">
        <v>173</v>
      </c>
      <c r="C3" s="82"/>
      <c r="D3" s="82"/>
      <c r="E3" s="133"/>
      <c r="F3" s="572"/>
      <c r="G3" s="573" t="str">
        <f ca="1">IFERROR(__xludf.DUMMYFUNCTION("SPARKLINE(G8,{""charttype"",""column"";""ymin"", 0; ""ymax"",max(F8:G8);""firstcolor"",""#f46524""})"),"")</f>
        <v/>
      </c>
      <c r="H3" s="134"/>
      <c r="I3" s="86"/>
      <c r="J3" s="549" t="e">
        <f>C7/C5</f>
        <v>#DIV/0!</v>
      </c>
      <c r="K3" s="549"/>
    </row>
    <row r="4" spans="1:11" ht="24" customHeight="1">
      <c r="A4" s="17"/>
      <c r="B4" s="83"/>
      <c r="C4" s="87" t="s">
        <v>174</v>
      </c>
      <c r="D4" s="88" t="s">
        <v>175</v>
      </c>
      <c r="E4" s="135"/>
      <c r="F4" s="574"/>
      <c r="G4" s="575"/>
      <c r="H4" s="137"/>
      <c r="I4" s="36"/>
      <c r="J4" s="549"/>
      <c r="K4" s="549"/>
    </row>
    <row r="5" spans="1:11" ht="21.6" customHeight="1">
      <c r="A5" s="17"/>
      <c r="B5" s="241" t="s">
        <v>176</v>
      </c>
      <c r="C5" s="216">
        <f>'Budget mensuel'!C19</f>
        <v>0</v>
      </c>
      <c r="D5" s="217">
        <f t="shared" ref="D5:D7" si="0">C5*12</f>
        <v>0</v>
      </c>
      <c r="E5" s="138"/>
      <c r="F5" s="574"/>
      <c r="G5" s="575"/>
      <c r="H5" s="139"/>
      <c r="I5" s="90"/>
      <c r="J5" s="549"/>
      <c r="K5" s="549"/>
    </row>
    <row r="6" spans="1:11" ht="22.15" customHeight="1">
      <c r="A6" s="17"/>
      <c r="B6" s="242" t="s">
        <v>177</v>
      </c>
      <c r="C6" s="218">
        <f>'Budget mensuel'!C157</f>
        <v>0</v>
      </c>
      <c r="D6" s="219">
        <f t="shared" si="0"/>
        <v>0</v>
      </c>
      <c r="E6" s="140"/>
      <c r="F6" s="574"/>
      <c r="G6" s="575"/>
      <c r="H6" s="141"/>
      <c r="I6" s="91"/>
      <c r="J6" s="549"/>
      <c r="K6" s="549"/>
    </row>
    <row r="7" spans="1:11" ht="22.15" customHeight="1">
      <c r="A7" s="17"/>
      <c r="B7" s="243" t="s">
        <v>178</v>
      </c>
      <c r="C7" s="220">
        <f>'Bilan financier'!E54</f>
        <v>0</v>
      </c>
      <c r="D7" s="219">
        <f t="shared" si="0"/>
        <v>0</v>
      </c>
      <c r="E7" s="142" t="s">
        <v>179</v>
      </c>
      <c r="F7" s="143" t="s">
        <v>180</v>
      </c>
      <c r="G7" s="136"/>
      <c r="H7" s="141"/>
      <c r="I7" s="91"/>
      <c r="J7" s="549"/>
      <c r="K7" s="549"/>
    </row>
    <row r="8" spans="1:11" ht="22.15" customHeight="1">
      <c r="A8" s="17"/>
      <c r="B8" s="242" t="s">
        <v>181</v>
      </c>
      <c r="C8" s="218">
        <f>'Budget mensuel'!C34</f>
        <v>0</v>
      </c>
      <c r="D8" s="219">
        <f t="shared" ref="D8" si="1">C8*12</f>
        <v>0</v>
      </c>
      <c r="E8" s="500">
        <f>C5</f>
        <v>0</v>
      </c>
      <c r="F8" s="501">
        <f>C6+C7</f>
        <v>0</v>
      </c>
      <c r="G8" s="136"/>
      <c r="H8" s="141"/>
      <c r="I8" s="91"/>
      <c r="J8" s="549"/>
      <c r="K8" s="549"/>
    </row>
    <row r="9" spans="1:11" ht="35.450000000000003" customHeight="1">
      <c r="A9" s="17"/>
      <c r="B9" s="94" t="s">
        <v>19</v>
      </c>
      <c r="C9" s="184">
        <f>C5-C6-C7-C8</f>
        <v>0</v>
      </c>
      <c r="D9" s="184">
        <f>C9*12</f>
        <v>0</v>
      </c>
      <c r="G9" s="92"/>
      <c r="H9" s="93"/>
      <c r="I9" s="91"/>
      <c r="J9" s="550"/>
      <c r="K9" s="550"/>
    </row>
    <row r="10" spans="1:11" ht="19.5" customHeight="1">
      <c r="A10" s="17"/>
      <c r="B10" s="223" t="s">
        <v>182</v>
      </c>
      <c r="C10" s="151"/>
      <c r="D10" s="151"/>
      <c r="E10" s="95"/>
      <c r="F10" s="96"/>
      <c r="G10" s="97" t="s">
        <v>183</v>
      </c>
      <c r="H10" s="189">
        <f>G11*3</f>
        <v>0</v>
      </c>
      <c r="I10" s="36"/>
      <c r="J10" s="550"/>
      <c r="K10" s="550"/>
    </row>
    <row r="11" spans="1:11" ht="19.5" customHeight="1">
      <c r="A11" s="17"/>
      <c r="C11" s="185"/>
      <c r="D11" s="151"/>
      <c r="E11" s="95"/>
      <c r="F11" s="188" t="s">
        <v>184</v>
      </c>
      <c r="G11" s="190">
        <f>C5</f>
        <v>0</v>
      </c>
      <c r="H11" s="98" t="s">
        <v>185</v>
      </c>
      <c r="I11" s="89"/>
      <c r="J11" s="550"/>
      <c r="K11" s="550"/>
    </row>
    <row r="12" spans="1:11" ht="19.5" customHeight="1">
      <c r="A12" s="17"/>
      <c r="B12" s="99"/>
      <c r="C12" s="186" t="s">
        <v>174</v>
      </c>
      <c r="D12" s="187" t="s">
        <v>175</v>
      </c>
      <c r="I12" s="36"/>
      <c r="J12" s="550"/>
      <c r="K12" s="550"/>
    </row>
    <row r="13" spans="1:11" ht="33.6" customHeight="1">
      <c r="A13" s="17"/>
      <c r="B13" s="302" t="s">
        <v>186</v>
      </c>
      <c r="C13" s="221">
        <f>'Budget mensuel'!C154+'Budget mensuel'!C138+'Budget mensuel'!C137+'Budget mensuel'!C124+'Budget mensuel'!C100+'Budget mensuel'!C96+'Budget mensuel'!C95+'Budget mensuel'!C94+'Budget mensuel'!C62+'Budget mensuel'!C61+'Budget mensuel'!C125+'Budget mensuel'!C49+'Budget mensuel'!C111+'Budget mensuel'!C50</f>
        <v>0</v>
      </c>
      <c r="D13" s="222">
        <f>C13*12</f>
        <v>0</v>
      </c>
      <c r="E13" s="79"/>
      <c r="F13" s="101" t="s">
        <v>187</v>
      </c>
      <c r="G13" s="36"/>
      <c r="H13" s="102"/>
      <c r="I13" s="36"/>
      <c r="J13" s="36"/>
      <c r="K13" s="36"/>
    </row>
    <row r="14" spans="1:11" ht="28.9" customHeight="1">
      <c r="A14" s="17"/>
      <c r="B14" s="83"/>
      <c r="C14" s="35"/>
      <c r="D14" s="36"/>
      <c r="E14" s="79"/>
      <c r="F14" s="36"/>
      <c r="G14" s="36"/>
      <c r="H14" s="36"/>
      <c r="I14" s="36"/>
      <c r="J14" s="36"/>
      <c r="K14" s="36"/>
    </row>
    <row r="15" spans="1:11" ht="28.9" customHeight="1">
      <c r="A15" s="17"/>
      <c r="B15" s="546" t="s">
        <v>188</v>
      </c>
      <c r="C15" s="547"/>
      <c r="D15" s="547"/>
      <c r="E15" s="547"/>
      <c r="F15" s="547"/>
      <c r="G15" s="36"/>
      <c r="H15" s="548"/>
      <c r="I15" s="576"/>
      <c r="J15" s="576"/>
      <c r="K15" s="576"/>
    </row>
    <row r="16" spans="1:11" ht="48" customHeight="1">
      <c r="A16" s="17"/>
      <c r="B16" s="103"/>
      <c r="C16" s="87" t="s">
        <v>174</v>
      </c>
      <c r="D16" s="87" t="s">
        <v>175</v>
      </c>
      <c r="E16" s="505" t="s">
        <v>189</v>
      </c>
      <c r="G16" s="36"/>
      <c r="H16" s="103"/>
    </row>
    <row r="17" spans="1:11" ht="19.5" customHeight="1">
      <c r="A17" s="17"/>
      <c r="B17" s="63" t="s">
        <v>190</v>
      </c>
      <c r="C17" s="226"/>
      <c r="D17" s="303"/>
      <c r="E17" s="304"/>
      <c r="F17" s="104"/>
      <c r="G17" s="36"/>
      <c r="H17" s="105"/>
      <c r="I17" s="22"/>
      <c r="J17" s="104"/>
      <c r="K17" s="104"/>
    </row>
    <row r="18" spans="1:11" ht="19.5" customHeight="1">
      <c r="A18" s="17"/>
      <c r="B18" s="207" t="str">
        <f>'Budget mensuel'!B41</f>
        <v>Habitation</v>
      </c>
      <c r="C18" s="244">
        <f>'Budget mensuel'!C52</f>
        <v>0</v>
      </c>
      <c r="D18" s="245">
        <f>C18*12</f>
        <v>0</v>
      </c>
      <c r="E18" s="224" t="e">
        <f>C18/C5</f>
        <v>#DIV/0!</v>
      </c>
      <c r="G18" s="36"/>
      <c r="H18" s="105"/>
      <c r="I18" s="22"/>
      <c r="J18" s="544"/>
      <c r="K18" s="576"/>
    </row>
    <row r="19" spans="1:11" ht="19.5" customHeight="1">
      <c r="A19" s="17"/>
      <c r="B19" s="208" t="str">
        <f>'Budget mensuel'!B53</f>
        <v>Transport</v>
      </c>
      <c r="C19" s="246">
        <f>'Budget mensuel'!C64</f>
        <v>0</v>
      </c>
      <c r="D19" s="247">
        <f>C19*12</f>
        <v>0</v>
      </c>
      <c r="E19" s="225" t="e">
        <f>C19/C5</f>
        <v>#DIV/0!</v>
      </c>
      <c r="G19" s="36"/>
      <c r="H19" s="106"/>
      <c r="I19" s="107"/>
      <c r="J19" s="544"/>
      <c r="K19" s="576"/>
    </row>
    <row r="20" spans="1:11" ht="19.5" customHeight="1">
      <c r="A20" s="17"/>
      <c r="B20" s="208" t="str">
        <f>'Budget mensuel'!B65</f>
        <v>Frais et assurances</v>
      </c>
      <c r="C20" s="246">
        <f>'Budget mensuel'!C71</f>
        <v>0</v>
      </c>
      <c r="D20" s="245">
        <f t="shared" ref="D20:D30" si="2">C20*12</f>
        <v>0</v>
      </c>
      <c r="E20" s="225" t="e">
        <f>C20/C5</f>
        <v>#DIV/0!</v>
      </c>
      <c r="G20" s="36"/>
      <c r="H20" s="106"/>
      <c r="I20" s="107"/>
      <c r="J20" s="544"/>
      <c r="K20" s="576"/>
    </row>
    <row r="21" spans="1:11" ht="19.5" customHeight="1">
      <c r="A21" s="17"/>
      <c r="B21" s="208" t="str">
        <f>'Budget mensuel'!B72</f>
        <v>Personnes à charge</v>
      </c>
      <c r="C21" s="246">
        <f>'Budget mensuel'!C76</f>
        <v>0</v>
      </c>
      <c r="D21" s="247">
        <f t="shared" si="2"/>
        <v>0</v>
      </c>
      <c r="E21" s="225" t="e">
        <f>C21/C5</f>
        <v>#DIV/0!</v>
      </c>
      <c r="G21" s="36"/>
      <c r="H21" s="106"/>
      <c r="I21" s="107"/>
      <c r="J21" s="544"/>
      <c r="K21" s="576"/>
    </row>
    <row r="22" spans="1:11" ht="19.5" customHeight="1">
      <c r="A22" s="17"/>
      <c r="B22" s="63" t="s">
        <v>191</v>
      </c>
      <c r="C22" s="226"/>
      <c r="D22" s="248"/>
      <c r="E22" s="228"/>
      <c r="F22" s="104"/>
      <c r="G22" s="36"/>
      <c r="H22" s="106"/>
      <c r="I22" s="107"/>
      <c r="J22" s="104"/>
      <c r="K22" s="104"/>
    </row>
    <row r="23" spans="1:11" ht="19.5" customHeight="1">
      <c r="A23" s="17"/>
      <c r="B23" s="207" t="str">
        <f>'Budget mensuel'!B83</f>
        <v>Alimentation</v>
      </c>
      <c r="C23" s="249">
        <f>'Budget mensuel'!C91</f>
        <v>0</v>
      </c>
      <c r="D23" s="245">
        <f t="shared" si="2"/>
        <v>0</v>
      </c>
      <c r="E23" s="224" t="e">
        <f>C23/C5</f>
        <v>#DIV/0!</v>
      </c>
      <c r="G23" s="36"/>
      <c r="H23" s="106"/>
      <c r="I23" s="107"/>
      <c r="J23" s="544"/>
      <c r="K23" s="576"/>
    </row>
    <row r="24" spans="1:11" ht="19.5" customHeight="1">
      <c r="A24" s="17"/>
      <c r="B24" s="208" t="str">
        <f>'Budget mensuel'!B92</f>
        <v>Vêtements</v>
      </c>
      <c r="C24" s="250">
        <f>'Budget mensuel'!C98</f>
        <v>0</v>
      </c>
      <c r="D24" s="245">
        <f t="shared" si="2"/>
        <v>0</v>
      </c>
      <c r="E24" s="225" t="e">
        <f>C24/C5</f>
        <v>#DIV/0!</v>
      </c>
      <c r="G24" s="36"/>
      <c r="H24" s="106"/>
      <c r="I24" s="107"/>
      <c r="J24" s="544"/>
      <c r="K24" s="576"/>
    </row>
    <row r="25" spans="1:11" ht="19.5" customHeight="1">
      <c r="A25" s="17"/>
      <c r="B25" s="237" t="str">
        <f>'Budget mensuel'!B99</f>
        <v>Loisirs</v>
      </c>
      <c r="C25" s="246">
        <f>'Budget mensuel'!C109</f>
        <v>0</v>
      </c>
      <c r="D25" s="247">
        <f t="shared" si="2"/>
        <v>0</v>
      </c>
      <c r="E25" s="225" t="e">
        <f>C25/C5</f>
        <v>#DIV/0!</v>
      </c>
      <c r="G25" s="36"/>
      <c r="H25" s="106"/>
      <c r="I25" s="22"/>
      <c r="J25" s="106"/>
      <c r="K25" s="106"/>
    </row>
    <row r="26" spans="1:11" ht="19.5" customHeight="1">
      <c r="A26" s="17"/>
      <c r="B26" s="237" t="str">
        <f>'Budget mensuel'!B110</f>
        <v>Études</v>
      </c>
      <c r="C26" s="246">
        <f>'Budget mensuel'!C114</f>
        <v>0</v>
      </c>
      <c r="D26" s="245">
        <f t="shared" si="2"/>
        <v>0</v>
      </c>
      <c r="E26" s="225" t="e">
        <f>C26/C5</f>
        <v>#DIV/0!</v>
      </c>
      <c r="G26" s="36"/>
      <c r="H26" s="106"/>
      <c r="I26" s="22"/>
      <c r="J26" s="106"/>
      <c r="K26" s="106"/>
    </row>
    <row r="27" spans="1:11" ht="19.5" customHeight="1">
      <c r="A27" s="17"/>
      <c r="B27" s="237" t="str">
        <f>'Budget mensuel'!B115</f>
        <v>Soins personnels</v>
      </c>
      <c r="C27" s="246">
        <f>'Budget mensuel'!C121</f>
        <v>0</v>
      </c>
      <c r="D27" s="247">
        <f t="shared" si="2"/>
        <v>0</v>
      </c>
      <c r="E27" s="225" t="e">
        <f>C27/C5</f>
        <v>#DIV/0!</v>
      </c>
      <c r="G27" s="36"/>
      <c r="H27" s="106"/>
      <c r="I27" s="22"/>
      <c r="J27" s="106"/>
      <c r="K27" s="106"/>
    </row>
    <row r="28" spans="1:11" ht="19.5" customHeight="1">
      <c r="A28" s="17"/>
      <c r="B28" s="237" t="str">
        <f>'Budget mensuel'!B122</f>
        <v>Soins médicaux</v>
      </c>
      <c r="C28" s="246">
        <f>'Budget mensuel'!C128</f>
        <v>0</v>
      </c>
      <c r="D28" s="245">
        <f t="shared" si="2"/>
        <v>0</v>
      </c>
      <c r="E28" s="225" t="e">
        <f>C28/C5</f>
        <v>#DIV/0!</v>
      </c>
      <c r="G28" s="36"/>
      <c r="H28" s="106"/>
      <c r="I28" s="22"/>
      <c r="J28" s="106"/>
      <c r="K28" s="106"/>
    </row>
    <row r="29" spans="1:11" ht="19.5" customHeight="1">
      <c r="A29" s="17"/>
      <c r="B29" s="237" t="str">
        <f>'Budget mensuel'!B129</f>
        <v>Animaux</v>
      </c>
      <c r="C29" s="246">
        <f>'Budget mensuel'!C133</f>
        <v>0</v>
      </c>
      <c r="D29" s="247">
        <f t="shared" si="2"/>
        <v>0</v>
      </c>
      <c r="E29" s="225" t="e">
        <f>C29/C5</f>
        <v>#DIV/0!</v>
      </c>
      <c r="G29" s="36"/>
      <c r="H29" s="106"/>
      <c r="I29" s="22"/>
      <c r="J29" s="106"/>
      <c r="K29" s="106"/>
    </row>
    <row r="30" spans="1:11" ht="19.5" customHeight="1">
      <c r="A30" s="17"/>
      <c r="B30" s="237" t="str">
        <f>'Budget mensuel'!B134</f>
        <v>Dons et cadeaux</v>
      </c>
      <c r="C30" s="250">
        <f>'Budget mensuel'!C140</f>
        <v>0</v>
      </c>
      <c r="D30" s="245">
        <f t="shared" si="2"/>
        <v>0</v>
      </c>
      <c r="E30" s="225" t="e">
        <f>C30/C5</f>
        <v>#DIV/0!</v>
      </c>
      <c r="G30" s="36"/>
      <c r="H30" s="106"/>
      <c r="I30" s="22"/>
      <c r="J30" s="106"/>
      <c r="K30" s="106"/>
    </row>
    <row r="31" spans="1:11" ht="11.45" customHeight="1">
      <c r="A31" s="17"/>
      <c r="B31" s="238"/>
      <c r="C31" s="229"/>
      <c r="D31" s="227"/>
      <c r="E31" s="230"/>
      <c r="G31" s="36"/>
      <c r="H31" s="106"/>
      <c r="I31" s="22"/>
      <c r="J31" s="106"/>
      <c r="K31" s="106"/>
    </row>
    <row r="32" spans="1:11" ht="19.5" customHeight="1">
      <c r="A32" s="17"/>
      <c r="B32" s="63" t="s">
        <v>192</v>
      </c>
      <c r="C32" s="231"/>
      <c r="D32" s="232"/>
      <c r="E32" s="233"/>
      <c r="F32" s="104"/>
      <c r="G32" s="36"/>
      <c r="H32" s="106"/>
      <c r="I32" s="22"/>
      <c r="J32" s="36"/>
      <c r="K32" s="36"/>
    </row>
    <row r="33" spans="1:11" ht="19.5" customHeight="1">
      <c r="A33" s="17"/>
      <c r="B33" s="239" t="str">
        <f>'Bilan financier'!B24</f>
        <v>Cartes de crédit (Visa, Mastercard, magasins)</v>
      </c>
      <c r="C33" s="249">
        <f>SUM('Bilan financier'!E25:E28)</f>
        <v>0</v>
      </c>
      <c r="D33" s="245">
        <f t="shared" ref="D33:D38" si="3">C33*12</f>
        <v>0</v>
      </c>
      <c r="E33" s="224" t="e">
        <f>C33/C5</f>
        <v>#DIV/0!</v>
      </c>
      <c r="G33" s="36"/>
      <c r="H33" s="36"/>
      <c r="I33" s="36"/>
      <c r="J33" s="36"/>
      <c r="K33" s="36"/>
    </row>
    <row r="34" spans="1:11" ht="19.5" customHeight="1">
      <c r="A34" s="17"/>
      <c r="B34" s="237" t="str">
        <f>'Bilan financier'!B29</f>
        <v>Prêts</v>
      </c>
      <c r="C34" s="244">
        <f>SUM('Bilan financier'!E30:E35)</f>
        <v>0</v>
      </c>
      <c r="D34" s="245">
        <f t="shared" si="3"/>
        <v>0</v>
      </c>
      <c r="E34" s="225" t="e">
        <f>C34/C5</f>
        <v>#DIV/0!</v>
      </c>
      <c r="G34" s="36"/>
      <c r="H34" s="36"/>
      <c r="I34" s="36"/>
      <c r="J34" s="36"/>
      <c r="K34" s="36"/>
    </row>
    <row r="35" spans="1:11" ht="19.5" customHeight="1">
      <c r="A35" s="17"/>
      <c r="B35" s="237" t="str">
        <f>'Bilan financier'!B36</f>
        <v>Gouvernements</v>
      </c>
      <c r="C35" s="246">
        <f>SUM('Bilan financier'!E37:E41)</f>
        <v>0</v>
      </c>
      <c r="D35" s="245">
        <f t="shared" si="3"/>
        <v>0</v>
      </c>
      <c r="E35" s="224" t="e">
        <f>C35/C5</f>
        <v>#DIV/0!</v>
      </c>
      <c r="G35" s="36"/>
      <c r="H35" s="36"/>
      <c r="I35" s="36"/>
      <c r="J35" s="36"/>
      <c r="K35" s="36"/>
    </row>
    <row r="36" spans="1:11" ht="19.5" customHeight="1">
      <c r="A36" s="17"/>
      <c r="B36" s="237" t="str">
        <f>'Bilan financier'!B42</f>
        <v>Comptes (Bell, Hydro-Québec, gaz, Vidéotron)</v>
      </c>
      <c r="C36" s="246">
        <f>SUM('Bilan financier'!E43:E45)</f>
        <v>0</v>
      </c>
      <c r="D36" s="245">
        <f t="shared" si="3"/>
        <v>0</v>
      </c>
      <c r="E36" s="225" t="e">
        <f>C36/C5</f>
        <v>#DIV/0!</v>
      </c>
      <c r="G36" s="36"/>
      <c r="H36" s="36"/>
      <c r="I36" s="36"/>
      <c r="J36" s="36"/>
      <c r="K36" s="36"/>
    </row>
    <row r="37" spans="1:11" ht="19.5" customHeight="1">
      <c r="A37" s="17"/>
      <c r="B37" s="237" t="str">
        <f>'Bilan financier'!B46</f>
        <v>Autres dettes</v>
      </c>
      <c r="C37" s="246">
        <f>SUM('Bilan financier'!E47:E49)</f>
        <v>0</v>
      </c>
      <c r="D37" s="245">
        <f t="shared" si="3"/>
        <v>0</v>
      </c>
      <c r="E37" s="224" t="e">
        <f>C37/C5</f>
        <v>#DIV/0!</v>
      </c>
      <c r="G37" s="36"/>
      <c r="H37" s="36"/>
      <c r="I37" s="36"/>
      <c r="J37" s="36"/>
      <c r="K37" s="36"/>
    </row>
    <row r="38" spans="1:11" ht="19.5" customHeight="1">
      <c r="A38" s="17"/>
      <c r="B38" s="240" t="s">
        <v>193</v>
      </c>
      <c r="C38" s="234">
        <f>SUM(C33:C37)</f>
        <v>0</v>
      </c>
      <c r="D38" s="235">
        <f t="shared" si="3"/>
        <v>0</v>
      </c>
      <c r="E38" s="236" t="e">
        <f>C38/C5</f>
        <v>#DIV/0!</v>
      </c>
      <c r="G38" s="36"/>
      <c r="H38" s="36"/>
      <c r="I38" s="36"/>
      <c r="J38" s="36"/>
      <c r="K38" s="36"/>
    </row>
    <row r="39" spans="1:11" ht="19.5" customHeight="1">
      <c r="A39" s="17"/>
      <c r="B39" s="83"/>
      <c r="C39" s="35"/>
      <c r="D39" s="36"/>
      <c r="E39" s="79"/>
      <c r="F39" s="36"/>
      <c r="G39" s="36"/>
      <c r="H39" s="36"/>
      <c r="I39" s="36"/>
      <c r="J39" s="36"/>
      <c r="K39" s="36"/>
    </row>
    <row r="40" spans="1:11" ht="24.6" customHeight="1">
      <c r="A40" s="17"/>
      <c r="B40" s="78" t="s">
        <v>194</v>
      </c>
      <c r="C40" s="35"/>
      <c r="D40" s="36"/>
      <c r="E40" s="79"/>
      <c r="F40" s="36"/>
      <c r="G40" s="36"/>
      <c r="H40" s="36"/>
      <c r="I40" s="36"/>
      <c r="J40" s="80"/>
      <c r="K40" s="36"/>
    </row>
    <row r="41" spans="1:11" s="485" customFormat="1" ht="19.5" customHeight="1">
      <c r="A41" s="480"/>
      <c r="B41" s="481" t="s">
        <v>195</v>
      </c>
      <c r="C41" s="482"/>
      <c r="D41" s="483"/>
      <c r="E41" s="484"/>
      <c r="F41" s="483"/>
      <c r="G41" s="483"/>
      <c r="H41" s="481" t="s">
        <v>196</v>
      </c>
      <c r="I41" s="482"/>
      <c r="J41" s="483"/>
      <c r="K41" s="483"/>
    </row>
    <row r="42" spans="1:11" s="485" customFormat="1" ht="19.5" customHeight="1">
      <c r="A42" s="123"/>
      <c r="B42" s="486" t="s">
        <v>197</v>
      </c>
      <c r="C42" s="487"/>
      <c r="D42" s="488"/>
      <c r="E42" s="489"/>
      <c r="F42" s="488"/>
      <c r="G42" s="488"/>
      <c r="H42" s="486" t="s">
        <v>198</v>
      </c>
      <c r="I42" s="487"/>
      <c r="J42" s="488"/>
      <c r="K42" s="488"/>
    </row>
    <row r="43" spans="1:11" s="485" customFormat="1" ht="19.5" customHeight="1">
      <c r="A43" s="123"/>
      <c r="B43" s="486" t="s">
        <v>199</v>
      </c>
      <c r="C43" s="487"/>
      <c r="D43" s="488"/>
      <c r="E43" s="489"/>
      <c r="F43" s="488"/>
      <c r="G43" s="488"/>
      <c r="H43" s="486" t="s">
        <v>200</v>
      </c>
      <c r="I43" s="487"/>
      <c r="J43" s="488"/>
      <c r="K43" s="488"/>
    </row>
    <row r="44" spans="1:11" s="485" customFormat="1" ht="19.5" customHeight="1">
      <c r="A44" s="123"/>
      <c r="B44" s="486" t="s">
        <v>201</v>
      </c>
      <c r="C44" s="487"/>
      <c r="D44" s="488"/>
      <c r="E44" s="489"/>
      <c r="F44" s="488"/>
      <c r="G44" s="488"/>
      <c r="H44" s="486" t="s">
        <v>202</v>
      </c>
      <c r="I44" s="487"/>
      <c r="K44" s="488"/>
    </row>
    <row r="45" spans="1:11" s="485" customFormat="1" ht="19.5" customHeight="1">
      <c r="A45" s="123"/>
      <c r="B45" s="486" t="s">
        <v>203</v>
      </c>
      <c r="C45" s="487"/>
      <c r="D45" s="488"/>
      <c r="E45" s="489"/>
      <c r="F45" s="488"/>
      <c r="G45" s="488"/>
      <c r="H45" s="486" t="s">
        <v>204</v>
      </c>
      <c r="I45" s="487"/>
      <c r="J45" s="488"/>
      <c r="K45" s="488"/>
    </row>
    <row r="46" spans="1:11" ht="19.5" customHeight="1">
      <c r="A46" s="81"/>
      <c r="H46" s="80"/>
      <c r="I46" s="80"/>
      <c r="J46" s="80"/>
      <c r="K46" s="80"/>
    </row>
    <row r="47" spans="1:11" ht="27" customHeight="1">
      <c r="A47" s="17"/>
      <c r="B47" s="144" t="s">
        <v>205</v>
      </c>
      <c r="C47" s="80"/>
      <c r="D47" s="80"/>
      <c r="E47" s="108"/>
      <c r="F47" s="80"/>
      <c r="G47" s="80"/>
      <c r="H47" s="80"/>
      <c r="I47" s="80"/>
      <c r="J47" s="80"/>
      <c r="K47" s="80"/>
    </row>
    <row r="48" spans="1:11" ht="19.5" customHeight="1">
      <c r="A48" s="17"/>
      <c r="B48" s="543"/>
      <c r="C48" s="577"/>
      <c r="D48" s="577"/>
      <c r="E48" s="577"/>
      <c r="F48" s="577"/>
      <c r="G48" s="577"/>
      <c r="H48" s="577"/>
      <c r="I48" s="577"/>
      <c r="J48" s="577"/>
      <c r="K48" s="577"/>
    </row>
    <row r="49" spans="1:11" ht="19.5" customHeight="1">
      <c r="A49" s="17"/>
      <c r="B49" s="578"/>
      <c r="C49" s="578"/>
      <c r="D49" s="578"/>
      <c r="E49" s="578"/>
      <c r="F49" s="578"/>
      <c r="G49" s="578"/>
      <c r="H49" s="578"/>
      <c r="I49" s="578"/>
      <c r="J49" s="578"/>
      <c r="K49" s="578"/>
    </row>
    <row r="50" spans="1:11" ht="19.5" customHeight="1">
      <c r="A50" s="17"/>
      <c r="B50" s="578"/>
      <c r="C50" s="578"/>
      <c r="D50" s="578"/>
      <c r="E50" s="578"/>
      <c r="F50" s="578"/>
      <c r="G50" s="578"/>
      <c r="H50" s="578"/>
      <c r="I50" s="578"/>
      <c r="J50" s="578"/>
      <c r="K50" s="578"/>
    </row>
    <row r="51" spans="1:11" ht="19.5" customHeight="1">
      <c r="A51" s="17"/>
      <c r="B51" s="578"/>
      <c r="C51" s="578"/>
      <c r="D51" s="578"/>
      <c r="E51" s="578"/>
      <c r="F51" s="578"/>
      <c r="G51" s="578"/>
      <c r="H51" s="578"/>
      <c r="I51" s="578"/>
      <c r="J51" s="578"/>
      <c r="K51" s="578"/>
    </row>
    <row r="52" spans="1:11" ht="19.5" customHeight="1">
      <c r="A52" s="17"/>
      <c r="B52" s="578"/>
      <c r="C52" s="578"/>
      <c r="D52" s="578"/>
      <c r="E52" s="578"/>
      <c r="F52" s="578"/>
      <c r="G52" s="578"/>
      <c r="H52" s="578"/>
      <c r="I52" s="578"/>
      <c r="J52" s="578"/>
      <c r="K52" s="578"/>
    </row>
    <row r="53" spans="1:11" ht="19.5" customHeight="1">
      <c r="A53" s="17"/>
      <c r="B53" s="578"/>
      <c r="C53" s="578"/>
      <c r="D53" s="578"/>
      <c r="E53" s="578"/>
      <c r="F53" s="578"/>
      <c r="G53" s="578"/>
      <c r="H53" s="578"/>
      <c r="I53" s="578"/>
      <c r="J53" s="578"/>
      <c r="K53" s="578"/>
    </row>
    <row r="54" spans="1:11" ht="19.5" customHeight="1">
      <c r="A54" s="17"/>
      <c r="B54" s="578"/>
      <c r="C54" s="578"/>
      <c r="D54" s="578"/>
      <c r="E54" s="578"/>
      <c r="F54" s="578"/>
      <c r="G54" s="578"/>
      <c r="H54" s="578"/>
      <c r="I54" s="578"/>
      <c r="J54" s="578"/>
      <c r="K54" s="578"/>
    </row>
    <row r="55" spans="1:11" ht="19.5" customHeight="1">
      <c r="A55" s="17"/>
      <c r="B55" s="579"/>
      <c r="C55" s="579"/>
      <c r="D55" s="579"/>
      <c r="E55" s="579"/>
      <c r="F55" s="579"/>
      <c r="G55" s="579"/>
      <c r="H55" s="579"/>
      <c r="I55" s="579"/>
      <c r="J55" s="579"/>
      <c r="K55" s="579"/>
    </row>
  </sheetData>
  <mergeCells count="14">
    <mergeCell ref="J18:K18"/>
    <mergeCell ref="J19:K19"/>
    <mergeCell ref="C1:D1"/>
    <mergeCell ref="F3:F6"/>
    <mergeCell ref="G3:G6"/>
    <mergeCell ref="B15:F15"/>
    <mergeCell ref="H15:K15"/>
    <mergeCell ref="J3:K8"/>
    <mergeCell ref="J9:K12"/>
    <mergeCell ref="B48:K55"/>
    <mergeCell ref="J24:K24"/>
    <mergeCell ref="J20:K20"/>
    <mergeCell ref="J21:K21"/>
    <mergeCell ref="J23:K23"/>
  </mergeCells>
  <pageMargins left="0.23622047244094491" right="0.23622047244094491" top="0.74803149606299213" bottom="0.74803149606299213" header="0.31496062992125984" footer="0.31496062992125984"/>
  <pageSetup scale="59" orientation="landscape" r:id="rId1"/>
  <headerFooter>
    <oddFooter>Page &amp;P de &amp;N</oddFooter>
  </headerFooter>
  <rowBreaks count="1" manualBreakCount="1">
    <brk id="14" max="11" man="1"/>
  </rowBreaks>
  <ignoredErrors>
    <ignoredError sqref="E18:E30"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3A06-3730-4710-83CF-9CBA8D7126C8}">
  <dimension ref="A1:N49"/>
  <sheetViews>
    <sheetView workbookViewId="0">
      <selection sqref="A1:XFD1048576"/>
    </sheetView>
  </sheetViews>
  <sheetFormatPr defaultColWidth="11.5703125" defaultRowHeight="16.899999999999999"/>
  <cols>
    <col min="1" max="1" width="9.42578125" style="92" customWidth="1"/>
    <col min="2" max="5" width="11.5703125" style="92"/>
    <col min="6" max="6" width="53.7109375" style="92" customWidth="1"/>
    <col min="7" max="7" width="17.7109375" style="92" customWidth="1"/>
    <col min="8" max="16384" width="11.5703125" style="92"/>
  </cols>
  <sheetData>
    <row r="1" spans="1:14" ht="83.45" customHeight="1">
      <c r="A1" s="553" t="s">
        <v>206</v>
      </c>
      <c r="B1" s="554"/>
      <c r="C1" s="554"/>
      <c r="D1" s="554"/>
      <c r="E1" s="554"/>
      <c r="F1" s="554"/>
      <c r="G1" s="554"/>
      <c r="H1" s="554"/>
      <c r="I1" s="554"/>
      <c r="J1" s="554"/>
      <c r="K1" s="554"/>
      <c r="L1" s="554"/>
      <c r="M1" s="554"/>
      <c r="N1" s="554"/>
    </row>
    <row r="3" spans="1:14">
      <c r="B3" s="305"/>
      <c r="C3" s="305"/>
      <c r="D3" s="305"/>
      <c r="E3" s="305"/>
      <c r="F3" s="305"/>
      <c r="G3" s="305"/>
      <c r="H3" s="305"/>
    </row>
    <row r="4" spans="1:14" ht="17.45" thickBot="1">
      <c r="B4" s="305"/>
      <c r="C4" s="305"/>
      <c r="D4" s="305"/>
      <c r="E4" s="305"/>
      <c r="F4" s="305"/>
      <c r="G4" s="305"/>
      <c r="H4" s="305"/>
    </row>
    <row r="5" spans="1:14" s="7" customFormat="1" ht="25.9" thickBot="1">
      <c r="B5" s="555" t="s">
        <v>207</v>
      </c>
      <c r="C5" s="555"/>
      <c r="D5" s="555"/>
      <c r="E5" s="555"/>
      <c r="F5" s="556"/>
      <c r="G5" s="306"/>
      <c r="H5" s="307"/>
    </row>
    <row r="6" spans="1:14" ht="25.15">
      <c r="B6" s="308"/>
      <c r="C6" s="305"/>
      <c r="D6" s="305"/>
      <c r="E6" s="305"/>
      <c r="F6" s="305"/>
      <c r="G6" s="309"/>
      <c r="H6" s="310"/>
    </row>
    <row r="7" spans="1:14" ht="19.149999999999999">
      <c r="B7" s="311"/>
      <c r="C7" s="305"/>
      <c r="D7" s="305"/>
      <c r="E7" s="305"/>
      <c r="F7" s="305"/>
      <c r="G7" s="309"/>
      <c r="H7" s="310"/>
    </row>
    <row r="8" spans="1:14" ht="29.45" thickBot="1">
      <c r="A8" s="474">
        <v>1</v>
      </c>
      <c r="B8" s="475" t="s">
        <v>208</v>
      </c>
      <c r="C8" s="476"/>
      <c r="D8" s="312"/>
      <c r="E8" s="312"/>
      <c r="F8" s="312"/>
      <c r="G8" s="309"/>
      <c r="H8" s="310"/>
    </row>
    <row r="9" spans="1:14" ht="19.899999999999999" thickBot="1">
      <c r="B9" s="557" t="s">
        <v>209</v>
      </c>
      <c r="C9" s="557"/>
      <c r="D9" s="557"/>
      <c r="E9" s="557"/>
      <c r="F9" s="557"/>
      <c r="G9" s="336">
        <f>G5*H9</f>
        <v>0</v>
      </c>
      <c r="H9" s="313">
        <v>0.2</v>
      </c>
    </row>
    <row r="10" spans="1:14" ht="19.899999999999999" thickBot="1">
      <c r="B10" s="557" t="s">
        <v>210</v>
      </c>
      <c r="C10" s="557"/>
      <c r="D10" s="557"/>
      <c r="E10" s="557"/>
      <c r="F10" s="557"/>
      <c r="G10" s="336">
        <f>G5*H10</f>
        <v>0</v>
      </c>
      <c r="H10" s="313">
        <v>0.05</v>
      </c>
    </row>
    <row r="11" spans="1:14" ht="19.149999999999999">
      <c r="B11" s="305"/>
      <c r="D11" s="314" t="s">
        <v>211</v>
      </c>
      <c r="E11" s="315" t="s">
        <v>212</v>
      </c>
      <c r="F11" s="305"/>
      <c r="G11" s="316"/>
      <c r="H11" s="317"/>
    </row>
    <row r="12" spans="1:14" ht="19.899999999999999" thickBot="1">
      <c r="B12" s="305"/>
      <c r="C12" s="305"/>
      <c r="D12" s="305"/>
      <c r="E12" s="305"/>
      <c r="F12" s="305"/>
      <c r="G12" s="316"/>
      <c r="H12" s="305"/>
    </row>
    <row r="13" spans="1:14" ht="24.6" customHeight="1" thickBot="1">
      <c r="B13" s="558" t="s">
        <v>213</v>
      </c>
      <c r="C13" s="558"/>
      <c r="D13" s="558"/>
      <c r="E13" s="558"/>
      <c r="F13" s="558"/>
      <c r="G13" s="337">
        <f>'Budget mensuel'!C30</f>
        <v>0</v>
      </c>
      <c r="H13" s="311" t="s">
        <v>214</v>
      </c>
    </row>
    <row r="14" spans="1:14" ht="24.6" customHeight="1" thickBot="1">
      <c r="B14" s="559" t="s">
        <v>215</v>
      </c>
      <c r="C14" s="559"/>
      <c r="D14" s="559"/>
      <c r="E14" s="559"/>
      <c r="F14" s="559"/>
      <c r="G14" s="339">
        <f>G13*12</f>
        <v>0</v>
      </c>
      <c r="H14" s="305"/>
    </row>
    <row r="15" spans="1:14" ht="22.9" customHeight="1" thickBot="1">
      <c r="B15" s="560" t="s">
        <v>216</v>
      </c>
      <c r="C15" s="560"/>
      <c r="D15" s="560"/>
      <c r="E15" s="560"/>
      <c r="F15" s="560"/>
      <c r="G15" s="338" t="e">
        <f>G9/G14</f>
        <v>#DIV/0!</v>
      </c>
      <c r="H15" s="319" t="s">
        <v>217</v>
      </c>
      <c r="M15" s="320"/>
    </row>
    <row r="16" spans="1:14" ht="22.9" customHeight="1" thickBot="1">
      <c r="B16" s="560" t="s">
        <v>218</v>
      </c>
      <c r="C16" s="560"/>
      <c r="D16" s="560"/>
      <c r="E16" s="560"/>
      <c r="F16" s="560"/>
      <c r="G16" s="338" t="e">
        <f>G10/G14</f>
        <v>#DIV/0!</v>
      </c>
      <c r="H16" s="319" t="s">
        <v>217</v>
      </c>
    </row>
    <row r="17" spans="1:14" ht="17.45" customHeight="1"/>
    <row r="19" spans="1:14">
      <c r="A19" s="551"/>
      <c r="B19" s="551"/>
      <c r="C19" s="551"/>
      <c r="D19" s="551"/>
      <c r="E19" s="551"/>
      <c r="F19" s="551"/>
      <c r="G19" s="551"/>
      <c r="H19" s="551"/>
      <c r="I19" s="551"/>
      <c r="J19" s="551"/>
      <c r="K19" s="551"/>
      <c r="L19" s="551"/>
      <c r="M19" s="551"/>
      <c r="N19" s="551"/>
    </row>
    <row r="20" spans="1:14" ht="16.899999999999999" customHeight="1"/>
    <row r="21" spans="1:14" ht="28.9">
      <c r="A21" s="474">
        <v>2</v>
      </c>
      <c r="B21" s="552" t="s">
        <v>219</v>
      </c>
      <c r="C21" s="552"/>
      <c r="D21" s="552"/>
      <c r="E21" s="552"/>
      <c r="F21" s="552"/>
      <c r="G21" s="552"/>
    </row>
    <row r="22" spans="1:14" ht="17.45" thickBot="1">
      <c r="B22" s="305"/>
      <c r="C22" s="305"/>
      <c r="D22" s="305"/>
      <c r="E22" s="305"/>
      <c r="F22" s="305"/>
      <c r="G22" s="305"/>
    </row>
    <row r="23" spans="1:14" ht="20.45" thickTop="1" thickBot="1">
      <c r="A23" s="559" t="s">
        <v>220</v>
      </c>
      <c r="B23" s="559"/>
      <c r="C23" s="559"/>
      <c r="D23" s="559"/>
      <c r="E23" s="559"/>
      <c r="F23" s="559"/>
      <c r="G23" s="321"/>
    </row>
    <row r="24" spans="1:14" ht="20.45" thickTop="1" thickBot="1">
      <c r="A24" s="559" t="s">
        <v>221</v>
      </c>
      <c r="B24" s="559"/>
      <c r="C24" s="559"/>
      <c r="D24" s="559"/>
      <c r="E24" s="559"/>
      <c r="F24" s="559"/>
      <c r="G24" s="321"/>
    </row>
    <row r="25" spans="1:14" ht="20.45" thickTop="1" thickBot="1">
      <c r="B25" s="322"/>
      <c r="C25" s="322"/>
      <c r="D25" s="322"/>
      <c r="E25" s="322"/>
      <c r="F25" s="322"/>
      <c r="G25" s="309"/>
    </row>
    <row r="26" spans="1:14" ht="20.45" customHeight="1" thickTop="1" thickBot="1">
      <c r="B26" s="323"/>
      <c r="C26" s="323"/>
      <c r="D26" s="322"/>
      <c r="E26" s="322"/>
      <c r="F26" s="318" t="s">
        <v>222</v>
      </c>
      <c r="G26" s="324">
        <v>0</v>
      </c>
    </row>
    <row r="27" spans="1:14" ht="18" customHeight="1" thickTop="1" thickBot="1">
      <c r="B27" s="323"/>
      <c r="C27" s="323"/>
      <c r="D27" s="322"/>
      <c r="E27" s="322"/>
      <c r="F27" s="322"/>
      <c r="G27" s="305"/>
    </row>
    <row r="28" spans="1:14" ht="19.899999999999999" customHeight="1" thickBot="1">
      <c r="B28" s="323"/>
      <c r="C28" s="323"/>
      <c r="E28" s="318"/>
      <c r="F28" s="318" t="s">
        <v>223</v>
      </c>
      <c r="G28" s="325">
        <v>0</v>
      </c>
    </row>
    <row r="29" spans="1:14" ht="19.899999999999999" customHeight="1" thickBot="1">
      <c r="B29" s="323"/>
      <c r="C29" s="323"/>
      <c r="E29" s="318"/>
      <c r="F29" s="318" t="s">
        <v>224</v>
      </c>
      <c r="G29" s="325">
        <v>0</v>
      </c>
    </row>
    <row r="30" spans="1:14" ht="19.899999999999999" customHeight="1" thickBot="1">
      <c r="B30" s="323"/>
      <c r="C30" s="323"/>
      <c r="E30" s="318"/>
      <c r="F30" s="318" t="s">
        <v>225</v>
      </c>
      <c r="G30" s="325">
        <v>0</v>
      </c>
    </row>
    <row r="31" spans="1:14" ht="17.45" thickBot="1">
      <c r="B31" s="305"/>
      <c r="C31" s="305"/>
      <c r="D31" s="305"/>
      <c r="E31" s="305"/>
      <c r="F31" s="305"/>
      <c r="G31" s="305"/>
    </row>
    <row r="32" spans="1:14" ht="23.45" thickTop="1" thickBot="1">
      <c r="B32" s="305"/>
      <c r="C32" s="305"/>
      <c r="D32" s="305"/>
      <c r="E32" s="305"/>
      <c r="F32" s="326" t="s">
        <v>226</v>
      </c>
      <c r="G32" s="341">
        <f>SUM(G23:G31)</f>
        <v>0</v>
      </c>
    </row>
    <row r="33" spans="1:14" ht="17.45" thickTop="1">
      <c r="B33" s="305"/>
      <c r="C33" s="305"/>
      <c r="D33" s="305"/>
      <c r="E33" s="305"/>
      <c r="F33" s="305"/>
      <c r="G33" s="305"/>
    </row>
    <row r="34" spans="1:14">
      <c r="B34" s="305"/>
      <c r="C34" s="305"/>
      <c r="D34" s="305"/>
      <c r="E34" s="305"/>
      <c r="F34" s="305"/>
      <c r="G34" s="305"/>
    </row>
    <row r="35" spans="1:14">
      <c r="B35" s="305"/>
      <c r="C35" s="305"/>
      <c r="D35" s="305"/>
      <c r="E35" s="305"/>
      <c r="F35" s="305"/>
      <c r="G35" s="305"/>
    </row>
    <row r="36" spans="1:14">
      <c r="A36" s="551"/>
      <c r="B36" s="551"/>
      <c r="C36" s="551"/>
      <c r="D36" s="551"/>
      <c r="E36" s="551"/>
      <c r="F36" s="551"/>
      <c r="G36" s="551"/>
      <c r="H36" s="551"/>
      <c r="I36" s="551"/>
      <c r="J36" s="551"/>
      <c r="K36" s="551"/>
      <c r="L36" s="551"/>
      <c r="M36" s="551"/>
      <c r="N36" s="551"/>
    </row>
    <row r="37" spans="1:14" ht="21.6" customHeight="1"/>
    <row r="38" spans="1:14" ht="28.15" customHeight="1">
      <c r="A38" s="478">
        <v>3</v>
      </c>
      <c r="B38" s="477" t="s">
        <v>227</v>
      </c>
      <c r="C38" s="479"/>
      <c r="D38" s="479"/>
      <c r="E38" s="479"/>
      <c r="F38" s="479"/>
      <c r="G38" s="327"/>
    </row>
    <row r="39" spans="1:14" ht="29.45" thickBot="1">
      <c r="A39" s="328"/>
      <c r="B39" s="329"/>
      <c r="C39" s="329"/>
      <c r="D39" s="329"/>
      <c r="E39" s="329"/>
      <c r="F39" s="329"/>
      <c r="G39" s="305"/>
    </row>
    <row r="40" spans="1:14" ht="19.899999999999999" thickBot="1">
      <c r="B40" s="305"/>
      <c r="D40" s="305"/>
      <c r="E40" s="305"/>
      <c r="F40" s="318" t="s">
        <v>228</v>
      </c>
      <c r="G40" s="330">
        <v>0</v>
      </c>
    </row>
    <row r="41" spans="1:14" ht="19.899999999999999" thickBot="1">
      <c r="B41" s="305"/>
      <c r="D41" s="305"/>
      <c r="E41" s="305"/>
      <c r="F41" s="318" t="s">
        <v>229</v>
      </c>
      <c r="G41" s="330">
        <v>0</v>
      </c>
    </row>
    <row r="42" spans="1:14" ht="19.899999999999999" thickBot="1">
      <c r="B42" s="305"/>
      <c r="D42" s="305"/>
      <c r="E42" s="305"/>
      <c r="F42" s="318" t="s">
        <v>230</v>
      </c>
      <c r="G42" s="330">
        <v>0</v>
      </c>
    </row>
    <row r="43" spans="1:14" ht="19.899999999999999" thickBot="1">
      <c r="B43" s="305"/>
      <c r="D43" s="305"/>
      <c r="E43" s="305"/>
      <c r="F43" s="318" t="s">
        <v>231</v>
      </c>
      <c r="G43" s="330">
        <v>0</v>
      </c>
    </row>
    <row r="44" spans="1:14" ht="19.899999999999999" thickBot="1">
      <c r="B44" s="305"/>
      <c r="D44" s="305"/>
      <c r="E44" s="305"/>
      <c r="F44" s="318" t="s">
        <v>232</v>
      </c>
      <c r="G44" s="330">
        <v>0</v>
      </c>
    </row>
    <row r="45" spans="1:14" ht="19.899999999999999" thickBot="1">
      <c r="C45" s="311"/>
      <c r="D45" s="311"/>
      <c r="E45" s="331" t="s">
        <v>233</v>
      </c>
      <c r="F45" s="332"/>
      <c r="G45" s="333">
        <v>0</v>
      </c>
    </row>
    <row r="46" spans="1:14" ht="19.899999999999999" thickBot="1">
      <c r="C46" s="311"/>
      <c r="D46" s="311"/>
      <c r="E46" s="331" t="s">
        <v>233</v>
      </c>
      <c r="F46" s="334"/>
      <c r="G46" s="333">
        <v>0</v>
      </c>
    </row>
    <row r="47" spans="1:14" ht="17.45" thickBot="1">
      <c r="B47" s="305"/>
      <c r="C47" s="305"/>
      <c r="D47" s="305"/>
      <c r="E47" s="305"/>
    </row>
    <row r="48" spans="1:14" ht="20.45" thickTop="1" thickBot="1">
      <c r="F48" s="335" t="s">
        <v>234</v>
      </c>
      <c r="G48" s="340">
        <f>SUM(G40:G47)</f>
        <v>0</v>
      </c>
    </row>
    <row r="49" s="92" customFormat="1" ht="17.45" thickTop="1"/>
  </sheetData>
  <mergeCells count="13">
    <mergeCell ref="A36:N36"/>
    <mergeCell ref="B21:G21"/>
    <mergeCell ref="A1:N1"/>
    <mergeCell ref="B5:F5"/>
    <mergeCell ref="B9:F9"/>
    <mergeCell ref="B10:F10"/>
    <mergeCell ref="B13:F13"/>
    <mergeCell ref="B14:F14"/>
    <mergeCell ref="B15:F15"/>
    <mergeCell ref="B16:F16"/>
    <mergeCell ref="A19:N19"/>
    <mergeCell ref="A23:F23"/>
    <mergeCell ref="A24:F24"/>
  </mergeCells>
  <hyperlinks>
    <hyperlink ref="E11" r:id="rId1" xr:uid="{6D80CC73-DEE6-48E2-898D-ABD142A935B5}"/>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C0DE0-4267-4E40-968E-BC451569A825}">
  <dimension ref="A1:AB154"/>
  <sheetViews>
    <sheetView topLeftCell="A30" zoomScaleNormal="100" workbookViewId="0">
      <selection activeCell="B37" sqref="B37:B39"/>
    </sheetView>
  </sheetViews>
  <sheetFormatPr defaultColWidth="14.42578125" defaultRowHeight="15.75" customHeight="1" outlineLevelRow="1"/>
  <cols>
    <col min="1" max="1" width="5.7109375" style="7" customWidth="1"/>
    <col min="2" max="2" width="67.28515625" style="6" customWidth="1"/>
    <col min="3" max="4" width="16.5703125" style="6" customWidth="1"/>
    <col min="5" max="5" width="16.140625" style="6" customWidth="1"/>
    <col min="6" max="6" width="16.28515625" style="6" customWidth="1"/>
    <col min="7" max="7" width="16.5703125" style="6" customWidth="1"/>
    <col min="8" max="8" width="16.42578125" style="6" customWidth="1"/>
    <col min="9" max="9" width="16.140625" style="6" customWidth="1"/>
    <col min="10" max="10" width="16.28515625" style="6" customWidth="1"/>
    <col min="11" max="11" width="16.5703125" style="6" customWidth="1"/>
    <col min="12" max="12" width="16.42578125" style="6" customWidth="1"/>
    <col min="13" max="13" width="16.140625" style="6" customWidth="1"/>
    <col min="14" max="14" width="16.28515625" style="6" customWidth="1"/>
    <col min="15" max="15" width="16.5703125" style="6" customWidth="1"/>
    <col min="16" max="16" width="16.42578125" style="6" customWidth="1"/>
    <col min="17" max="17" width="16.140625" style="6" customWidth="1"/>
    <col min="18" max="18" width="16.28515625" style="6" customWidth="1"/>
    <col min="19" max="19" width="16.5703125" style="6" customWidth="1"/>
    <col min="20" max="20" width="16.42578125" style="6" customWidth="1"/>
    <col min="21" max="21" width="16.140625" style="6" customWidth="1"/>
    <col min="22" max="22" width="16.28515625" style="6" customWidth="1"/>
    <col min="23" max="23" width="16.5703125" style="6" customWidth="1"/>
    <col min="24" max="24" width="16.42578125" style="6" customWidth="1"/>
    <col min="25" max="25" width="16.140625" style="6" customWidth="1"/>
    <col min="26" max="26" width="16.28515625" style="6" customWidth="1"/>
    <col min="27" max="27" width="28.85546875" style="343" customWidth="1"/>
    <col min="28" max="28" width="28.5703125" style="343" customWidth="1"/>
    <col min="29" max="16384" width="14.42578125" style="6"/>
  </cols>
  <sheetData>
    <row r="1" spans="1:28" ht="33" customHeight="1" thickBot="1">
      <c r="A1" s="567"/>
      <c r="B1" s="567"/>
      <c r="C1" s="201" t="s">
        <v>235</v>
      </c>
      <c r="G1" s="342"/>
    </row>
    <row r="2" spans="1:28" ht="58.15" customHeight="1" thickBot="1">
      <c r="A2" s="568"/>
      <c r="B2" s="568"/>
      <c r="C2" s="562" t="s">
        <v>236</v>
      </c>
      <c r="D2" s="565"/>
      <c r="E2" s="569" t="s">
        <v>236</v>
      </c>
      <c r="F2" s="570"/>
      <c r="G2" s="566" t="s">
        <v>236</v>
      </c>
      <c r="H2" s="566"/>
      <c r="I2" s="562" t="s">
        <v>236</v>
      </c>
      <c r="J2" s="566"/>
      <c r="K2" s="562" t="s">
        <v>236</v>
      </c>
      <c r="L2" s="565"/>
      <c r="M2" s="562" t="s">
        <v>236</v>
      </c>
      <c r="N2" s="565"/>
      <c r="O2" s="562" t="s">
        <v>236</v>
      </c>
      <c r="P2" s="566"/>
      <c r="Q2" s="562" t="s">
        <v>236</v>
      </c>
      <c r="R2" s="566"/>
      <c r="S2" s="562" t="s">
        <v>236</v>
      </c>
      <c r="T2" s="565"/>
      <c r="U2" s="566" t="s">
        <v>236</v>
      </c>
      <c r="V2" s="565"/>
      <c r="W2" s="562" t="s">
        <v>236</v>
      </c>
      <c r="X2" s="565"/>
      <c r="Y2" s="562" t="s">
        <v>236</v>
      </c>
      <c r="Z2" s="565"/>
      <c r="AA2" s="502" t="s">
        <v>237</v>
      </c>
      <c r="AB2" s="503" t="s">
        <v>238</v>
      </c>
    </row>
    <row r="3" spans="1:28" ht="72" customHeight="1">
      <c r="A3" s="12"/>
      <c r="B3" s="345" t="s">
        <v>239</v>
      </c>
      <c r="C3" s="346" t="s">
        <v>240</v>
      </c>
      <c r="D3" s="347" t="s">
        <v>241</v>
      </c>
      <c r="E3" s="348" t="s">
        <v>240</v>
      </c>
      <c r="F3" s="349" t="s">
        <v>241</v>
      </c>
      <c r="G3" s="346" t="s">
        <v>240</v>
      </c>
      <c r="H3" s="349" t="s">
        <v>241</v>
      </c>
      <c r="I3" s="346" t="s">
        <v>240</v>
      </c>
      <c r="J3" s="347" t="s">
        <v>241</v>
      </c>
      <c r="K3" s="348" t="s">
        <v>240</v>
      </c>
      <c r="L3" s="347" t="s">
        <v>241</v>
      </c>
      <c r="M3" s="348" t="s">
        <v>240</v>
      </c>
      <c r="N3" s="349" t="s">
        <v>241</v>
      </c>
      <c r="O3" s="346" t="s">
        <v>240</v>
      </c>
      <c r="P3" s="347" t="s">
        <v>241</v>
      </c>
      <c r="Q3" s="348" t="s">
        <v>240</v>
      </c>
      <c r="R3" s="347" t="s">
        <v>241</v>
      </c>
      <c r="S3" s="348" t="s">
        <v>240</v>
      </c>
      <c r="T3" s="349" t="s">
        <v>241</v>
      </c>
      <c r="U3" s="348" t="s">
        <v>240</v>
      </c>
      <c r="V3" s="349" t="s">
        <v>241</v>
      </c>
      <c r="W3" s="348" t="s">
        <v>240</v>
      </c>
      <c r="X3" s="349" t="s">
        <v>241</v>
      </c>
      <c r="Y3" s="348" t="s">
        <v>240</v>
      </c>
      <c r="Z3" s="349" t="s">
        <v>241</v>
      </c>
      <c r="AA3" s="350"/>
      <c r="AB3" s="350"/>
    </row>
    <row r="4" spans="1:28" ht="33" customHeight="1" outlineLevel="1">
      <c r="A4" s="12"/>
      <c r="B4" s="60" t="s">
        <v>18</v>
      </c>
      <c r="C4" s="351"/>
      <c r="D4" s="26"/>
      <c r="E4" s="352"/>
      <c r="F4" s="353"/>
      <c r="G4" s="351"/>
      <c r="H4" s="353"/>
      <c r="I4" s="351"/>
      <c r="J4" s="26"/>
      <c r="K4" s="352"/>
      <c r="L4" s="26"/>
      <c r="M4" s="352"/>
      <c r="N4" s="353"/>
      <c r="O4" s="351"/>
      <c r="P4" s="26"/>
      <c r="Q4" s="352"/>
      <c r="R4" s="26"/>
      <c r="S4" s="352"/>
      <c r="T4" s="353"/>
      <c r="U4" s="352"/>
      <c r="V4" s="353"/>
      <c r="W4" s="352"/>
      <c r="X4" s="353"/>
      <c r="Y4" s="352"/>
      <c r="Z4" s="353"/>
      <c r="AA4" s="350"/>
      <c r="AB4" s="350"/>
    </row>
    <row r="5" spans="1:28" s="120" customFormat="1" ht="18.75" customHeight="1" outlineLevel="1">
      <c r="A5" s="365"/>
      <c r="B5" s="195" t="s">
        <v>242</v>
      </c>
      <c r="C5" s="366"/>
      <c r="D5" s="451"/>
      <c r="E5" s="368"/>
      <c r="F5" s="452"/>
      <c r="G5" s="366"/>
      <c r="H5" s="452"/>
      <c r="I5" s="366"/>
      <c r="J5" s="451"/>
      <c r="K5" s="368"/>
      <c r="L5" s="451"/>
      <c r="M5" s="368"/>
      <c r="N5" s="452"/>
      <c r="O5" s="366"/>
      <c r="P5" s="451"/>
      <c r="Q5" s="368"/>
      <c r="R5" s="451"/>
      <c r="S5" s="368"/>
      <c r="T5" s="452"/>
      <c r="U5" s="453"/>
      <c r="V5" s="452"/>
      <c r="W5" s="453"/>
      <c r="X5" s="452"/>
      <c r="Y5" s="453"/>
      <c r="Z5" s="452"/>
      <c r="AA5" s="454">
        <f>AVERAGE(Z5+X5+V5+T5+R5+P5+N5+L5+J5+H5+F5+D5)</f>
        <v>0</v>
      </c>
      <c r="AB5" s="454">
        <f>SUM(Z5+X5+V5+T5+R5+P5+N5+L5+J5+H5+F5+D5)</f>
        <v>0</v>
      </c>
    </row>
    <row r="6" spans="1:28" s="120" customFormat="1" ht="18.75" customHeight="1" outlineLevel="1">
      <c r="A6" s="365"/>
      <c r="B6" s="197" t="s">
        <v>37</v>
      </c>
      <c r="C6" s="366"/>
      <c r="D6" s="455"/>
      <c r="E6" s="368"/>
      <c r="F6" s="456"/>
      <c r="G6" s="366"/>
      <c r="H6" s="456"/>
      <c r="I6" s="366"/>
      <c r="J6" s="455"/>
      <c r="K6" s="368"/>
      <c r="L6" s="455"/>
      <c r="M6" s="368"/>
      <c r="N6" s="456"/>
      <c r="O6" s="366"/>
      <c r="P6" s="455"/>
      <c r="Q6" s="368"/>
      <c r="R6" s="455"/>
      <c r="S6" s="368"/>
      <c r="T6" s="456"/>
      <c r="U6" s="457"/>
      <c r="V6" s="456"/>
      <c r="W6" s="457"/>
      <c r="X6" s="456"/>
      <c r="Y6" s="457"/>
      <c r="Z6" s="456"/>
      <c r="AA6" s="458">
        <f t="shared" ref="AA6:AA67" si="0">AVERAGE(Z6+X6+V6+T6+R6+P6+N6+L6+J6+H6+F6+D6)</f>
        <v>0</v>
      </c>
      <c r="AB6" s="454">
        <f t="shared" ref="AB6:AB67" si="1">SUM(Z6+X6+V6+T6+R6+P6+N6+L6+J6+H6+F6+D6)</f>
        <v>0</v>
      </c>
    </row>
    <row r="7" spans="1:28" s="120" customFormat="1" ht="18.75" customHeight="1" outlineLevel="1">
      <c r="A7" s="365"/>
      <c r="B7" s="197" t="s">
        <v>53</v>
      </c>
      <c r="C7" s="366"/>
      <c r="D7" s="455"/>
      <c r="E7" s="368"/>
      <c r="F7" s="456"/>
      <c r="G7" s="366"/>
      <c r="H7" s="456"/>
      <c r="I7" s="366"/>
      <c r="J7" s="455"/>
      <c r="K7" s="368"/>
      <c r="L7" s="455"/>
      <c r="M7" s="368"/>
      <c r="N7" s="456"/>
      <c r="O7" s="366"/>
      <c r="P7" s="455"/>
      <c r="Q7" s="368"/>
      <c r="R7" s="455"/>
      <c r="S7" s="368"/>
      <c r="T7" s="456"/>
      <c r="U7" s="457"/>
      <c r="V7" s="456"/>
      <c r="W7" s="457"/>
      <c r="X7" s="456"/>
      <c r="Y7" s="457"/>
      <c r="Z7" s="456"/>
      <c r="AA7" s="458">
        <f t="shared" si="0"/>
        <v>0</v>
      </c>
      <c r="AB7" s="454">
        <f t="shared" si="1"/>
        <v>0</v>
      </c>
    </row>
    <row r="8" spans="1:28" s="120" customFormat="1" ht="18.75" customHeight="1" outlineLevel="1">
      <c r="A8" s="365"/>
      <c r="B8" s="197" t="s">
        <v>54</v>
      </c>
      <c r="C8" s="366"/>
      <c r="D8" s="455"/>
      <c r="E8" s="368"/>
      <c r="F8" s="456"/>
      <c r="G8" s="366"/>
      <c r="H8" s="456"/>
      <c r="I8" s="366"/>
      <c r="J8" s="455"/>
      <c r="K8" s="368"/>
      <c r="L8" s="455"/>
      <c r="M8" s="368"/>
      <c r="N8" s="456"/>
      <c r="O8" s="366"/>
      <c r="P8" s="455"/>
      <c r="Q8" s="368"/>
      <c r="R8" s="455"/>
      <c r="S8" s="368"/>
      <c r="T8" s="456"/>
      <c r="U8" s="457"/>
      <c r="V8" s="456"/>
      <c r="W8" s="457"/>
      <c r="X8" s="456"/>
      <c r="Y8" s="457"/>
      <c r="Z8" s="456"/>
      <c r="AA8" s="458">
        <f t="shared" si="0"/>
        <v>0</v>
      </c>
      <c r="AB8" s="454">
        <f t="shared" si="1"/>
        <v>0</v>
      </c>
    </row>
    <row r="9" spans="1:28" s="120" customFormat="1" ht="18.75" customHeight="1" outlineLevel="1">
      <c r="A9" s="365"/>
      <c r="B9" s="197" t="s">
        <v>243</v>
      </c>
      <c r="C9" s="366"/>
      <c r="D9" s="455"/>
      <c r="E9" s="368"/>
      <c r="F9" s="456"/>
      <c r="G9" s="366"/>
      <c r="H9" s="456"/>
      <c r="I9" s="366"/>
      <c r="J9" s="455"/>
      <c r="K9" s="368"/>
      <c r="L9" s="455"/>
      <c r="M9" s="368"/>
      <c r="N9" s="456"/>
      <c r="O9" s="366"/>
      <c r="P9" s="455"/>
      <c r="Q9" s="368"/>
      <c r="R9" s="455"/>
      <c r="S9" s="368"/>
      <c r="T9" s="456"/>
      <c r="U9" s="457"/>
      <c r="V9" s="456"/>
      <c r="W9" s="457"/>
      <c r="X9" s="456"/>
      <c r="Y9" s="457"/>
      <c r="Z9" s="456"/>
      <c r="AA9" s="458"/>
      <c r="AB9" s="454"/>
    </row>
    <row r="10" spans="1:28" s="120" customFormat="1" ht="18.75" customHeight="1" outlineLevel="1">
      <c r="A10" s="365"/>
      <c r="B10" s="197" t="s">
        <v>56</v>
      </c>
      <c r="C10" s="366"/>
      <c r="D10" s="455"/>
      <c r="E10" s="368"/>
      <c r="F10" s="456"/>
      <c r="G10" s="366"/>
      <c r="H10" s="456"/>
      <c r="I10" s="366"/>
      <c r="J10" s="455"/>
      <c r="K10" s="368"/>
      <c r="L10" s="455"/>
      <c r="M10" s="368"/>
      <c r="N10" s="456"/>
      <c r="O10" s="366"/>
      <c r="P10" s="455"/>
      <c r="Q10" s="368"/>
      <c r="R10" s="455"/>
      <c r="S10" s="368"/>
      <c r="T10" s="456"/>
      <c r="U10" s="457"/>
      <c r="V10" s="456"/>
      <c r="W10" s="457"/>
      <c r="X10" s="456"/>
      <c r="Y10" s="457"/>
      <c r="Z10" s="456"/>
      <c r="AA10" s="458">
        <f t="shared" si="0"/>
        <v>0</v>
      </c>
      <c r="AB10" s="454">
        <f t="shared" si="1"/>
        <v>0</v>
      </c>
    </row>
    <row r="11" spans="1:28" s="120" customFormat="1" ht="18.75" customHeight="1" outlineLevel="1">
      <c r="A11" s="365"/>
      <c r="B11" s="197" t="s">
        <v>57</v>
      </c>
      <c r="C11" s="366"/>
      <c r="D11" s="455"/>
      <c r="E11" s="368"/>
      <c r="F11" s="456"/>
      <c r="G11" s="366"/>
      <c r="H11" s="456"/>
      <c r="I11" s="366"/>
      <c r="J11" s="455"/>
      <c r="K11" s="368"/>
      <c r="L11" s="455"/>
      <c r="M11" s="368"/>
      <c r="N11" s="456"/>
      <c r="O11" s="366"/>
      <c r="P11" s="455"/>
      <c r="Q11" s="368"/>
      <c r="R11" s="455"/>
      <c r="S11" s="368"/>
      <c r="T11" s="456"/>
      <c r="U11" s="457"/>
      <c r="V11" s="456"/>
      <c r="W11" s="457"/>
      <c r="X11" s="456"/>
      <c r="Y11" s="457"/>
      <c r="Z11" s="456"/>
      <c r="AA11" s="458">
        <f t="shared" si="0"/>
        <v>0</v>
      </c>
      <c r="AB11" s="454">
        <f t="shared" si="1"/>
        <v>0</v>
      </c>
    </row>
    <row r="12" spans="1:28" s="120" customFormat="1" ht="18.75" customHeight="1" outlineLevel="1">
      <c r="A12" s="365"/>
      <c r="B12" s="197" t="s">
        <v>58</v>
      </c>
      <c r="C12" s="366"/>
      <c r="D12" s="455"/>
      <c r="E12" s="368"/>
      <c r="F12" s="456"/>
      <c r="G12" s="366"/>
      <c r="H12" s="456"/>
      <c r="I12" s="366"/>
      <c r="J12" s="455"/>
      <c r="K12" s="368"/>
      <c r="L12" s="455"/>
      <c r="M12" s="368"/>
      <c r="N12" s="456"/>
      <c r="O12" s="366"/>
      <c r="P12" s="455"/>
      <c r="Q12" s="368"/>
      <c r="R12" s="455"/>
      <c r="S12" s="368"/>
      <c r="T12" s="456"/>
      <c r="U12" s="457"/>
      <c r="V12" s="456"/>
      <c r="W12" s="457"/>
      <c r="X12" s="456"/>
      <c r="Y12" s="457"/>
      <c r="Z12" s="456"/>
      <c r="AA12" s="458">
        <f t="shared" si="0"/>
        <v>0</v>
      </c>
      <c r="AB12" s="454">
        <f t="shared" si="1"/>
        <v>0</v>
      </c>
    </row>
    <row r="13" spans="1:28" s="120" customFormat="1" ht="18.75" customHeight="1" outlineLevel="1">
      <c r="A13" s="365"/>
      <c r="B13" s="197" t="s">
        <v>59</v>
      </c>
      <c r="C13" s="366"/>
      <c r="D13" s="455"/>
      <c r="E13" s="368"/>
      <c r="F13" s="456"/>
      <c r="G13" s="366"/>
      <c r="H13" s="456"/>
      <c r="I13" s="366"/>
      <c r="J13" s="455"/>
      <c r="K13" s="368"/>
      <c r="L13" s="455"/>
      <c r="M13" s="368"/>
      <c r="N13" s="456"/>
      <c r="O13" s="366"/>
      <c r="P13" s="455"/>
      <c r="Q13" s="368"/>
      <c r="R13" s="455"/>
      <c r="S13" s="368"/>
      <c r="T13" s="456"/>
      <c r="U13" s="457"/>
      <c r="V13" s="456"/>
      <c r="W13" s="457"/>
      <c r="X13" s="456"/>
      <c r="Y13" s="457"/>
      <c r="Z13" s="456"/>
      <c r="AA13" s="458">
        <f t="shared" si="0"/>
        <v>0</v>
      </c>
      <c r="AB13" s="454">
        <f t="shared" si="1"/>
        <v>0</v>
      </c>
    </row>
    <row r="14" spans="1:28" s="120" customFormat="1" ht="18.75" customHeight="1" outlineLevel="1">
      <c r="A14" s="365"/>
      <c r="B14" s="197" t="s">
        <v>60</v>
      </c>
      <c r="C14" s="366"/>
      <c r="D14" s="455"/>
      <c r="E14" s="368"/>
      <c r="F14" s="456"/>
      <c r="G14" s="366"/>
      <c r="H14" s="456"/>
      <c r="I14" s="366"/>
      <c r="J14" s="455"/>
      <c r="K14" s="368"/>
      <c r="L14" s="455"/>
      <c r="M14" s="368"/>
      <c r="N14" s="456"/>
      <c r="O14" s="366"/>
      <c r="P14" s="455"/>
      <c r="Q14" s="368"/>
      <c r="R14" s="455"/>
      <c r="S14" s="368"/>
      <c r="T14" s="456"/>
      <c r="U14" s="457"/>
      <c r="V14" s="456"/>
      <c r="W14" s="457"/>
      <c r="X14" s="456"/>
      <c r="Y14" s="457"/>
      <c r="Z14" s="456"/>
      <c r="AA14" s="458">
        <f t="shared" si="0"/>
        <v>0</v>
      </c>
      <c r="AB14" s="454">
        <f t="shared" si="1"/>
        <v>0</v>
      </c>
    </row>
    <row r="15" spans="1:28" s="120" customFormat="1" ht="18.75" customHeight="1" outlineLevel="1">
      <c r="A15" s="365"/>
      <c r="B15" s="197" t="s">
        <v>61</v>
      </c>
      <c r="C15" s="366"/>
      <c r="D15" s="455"/>
      <c r="E15" s="368"/>
      <c r="F15" s="456"/>
      <c r="G15" s="366"/>
      <c r="H15" s="456"/>
      <c r="I15" s="366"/>
      <c r="J15" s="455"/>
      <c r="K15" s="368"/>
      <c r="L15" s="455"/>
      <c r="M15" s="368"/>
      <c r="N15" s="456"/>
      <c r="O15" s="366"/>
      <c r="P15" s="455"/>
      <c r="Q15" s="368"/>
      <c r="R15" s="455"/>
      <c r="S15" s="368"/>
      <c r="T15" s="456"/>
      <c r="U15" s="457"/>
      <c r="V15" s="456"/>
      <c r="W15" s="457"/>
      <c r="X15" s="456"/>
      <c r="Y15" s="457"/>
      <c r="Z15" s="456"/>
      <c r="AA15" s="458">
        <f t="shared" si="0"/>
        <v>0</v>
      </c>
      <c r="AB15" s="454">
        <f t="shared" si="1"/>
        <v>0</v>
      </c>
    </row>
    <row r="16" spans="1:28" s="120" customFormat="1" ht="18.75" customHeight="1" outlineLevel="1">
      <c r="A16" s="365"/>
      <c r="B16" s="197" t="s">
        <v>62</v>
      </c>
      <c r="C16" s="366"/>
      <c r="D16" s="455"/>
      <c r="E16" s="368"/>
      <c r="F16" s="456"/>
      <c r="G16" s="366"/>
      <c r="H16" s="456"/>
      <c r="I16" s="366"/>
      <c r="J16" s="455"/>
      <c r="K16" s="368"/>
      <c r="L16" s="455"/>
      <c r="M16" s="368"/>
      <c r="N16" s="456"/>
      <c r="O16" s="366"/>
      <c r="P16" s="455"/>
      <c r="Q16" s="368"/>
      <c r="R16" s="455"/>
      <c r="S16" s="368"/>
      <c r="T16" s="456"/>
      <c r="U16" s="457"/>
      <c r="V16" s="456"/>
      <c r="W16" s="457"/>
      <c r="X16" s="456"/>
      <c r="Y16" s="457"/>
      <c r="Z16" s="456"/>
      <c r="AA16" s="458">
        <f t="shared" si="0"/>
        <v>0</v>
      </c>
      <c r="AB16" s="454">
        <f t="shared" si="1"/>
        <v>0</v>
      </c>
    </row>
    <row r="17" spans="1:28" s="120" customFormat="1" ht="18.75" customHeight="1" outlineLevel="1">
      <c r="A17" s="365"/>
      <c r="B17" s="197" t="s">
        <v>63</v>
      </c>
      <c r="C17" s="366"/>
      <c r="D17" s="455"/>
      <c r="E17" s="368"/>
      <c r="F17" s="456"/>
      <c r="G17" s="366"/>
      <c r="H17" s="456"/>
      <c r="I17" s="366"/>
      <c r="J17" s="455"/>
      <c r="K17" s="368"/>
      <c r="L17" s="455"/>
      <c r="M17" s="368"/>
      <c r="N17" s="456"/>
      <c r="O17" s="366"/>
      <c r="P17" s="455"/>
      <c r="Q17" s="368"/>
      <c r="R17" s="455"/>
      <c r="S17" s="368"/>
      <c r="T17" s="456"/>
      <c r="U17" s="457"/>
      <c r="V17" s="456"/>
      <c r="W17" s="457"/>
      <c r="X17" s="456"/>
      <c r="Y17" s="457"/>
      <c r="Z17" s="456"/>
      <c r="AA17" s="458">
        <f t="shared" si="0"/>
        <v>0</v>
      </c>
      <c r="AB17" s="454">
        <f t="shared" si="1"/>
        <v>0</v>
      </c>
    </row>
    <row r="18" spans="1:28" ht="18" customHeight="1" outlineLevel="1">
      <c r="A18" s="12"/>
      <c r="B18" s="357"/>
      <c r="C18" s="354"/>
      <c r="D18" s="21"/>
      <c r="E18" s="355"/>
      <c r="F18" s="358"/>
      <c r="G18" s="354"/>
      <c r="H18" s="358"/>
      <c r="I18" s="354"/>
      <c r="J18" s="21"/>
      <c r="K18" s="355"/>
      <c r="L18" s="359"/>
      <c r="M18" s="355"/>
      <c r="N18" s="360"/>
      <c r="O18" s="354"/>
      <c r="P18" s="359"/>
      <c r="Q18" s="355"/>
      <c r="R18" s="359"/>
      <c r="S18" s="355"/>
      <c r="T18" s="360"/>
      <c r="U18" s="355"/>
      <c r="V18" s="360"/>
      <c r="W18" s="355"/>
      <c r="X18" s="360"/>
      <c r="Y18" s="355"/>
      <c r="Z18" s="360"/>
      <c r="AA18" s="361"/>
      <c r="AB18" s="361"/>
    </row>
    <row r="19" spans="1:28" ht="18" customHeight="1" outlineLevel="1">
      <c r="A19" s="12"/>
      <c r="B19" s="357"/>
      <c r="C19" s="354"/>
      <c r="D19" s="21"/>
      <c r="E19" s="355"/>
      <c r="F19" s="358"/>
      <c r="G19" s="354"/>
      <c r="H19" s="358"/>
      <c r="I19" s="354"/>
      <c r="J19" s="21"/>
      <c r="K19" s="355"/>
      <c r="L19" s="359"/>
      <c r="M19" s="355"/>
      <c r="N19" s="360"/>
      <c r="O19" s="354"/>
      <c r="P19" s="359"/>
      <c r="Q19" s="355"/>
      <c r="R19" s="359"/>
      <c r="S19" s="355"/>
      <c r="T19" s="360"/>
      <c r="U19" s="355"/>
      <c r="V19" s="360"/>
      <c r="W19" s="355"/>
      <c r="X19" s="358"/>
      <c r="Y19" s="355"/>
      <c r="Z19" s="358"/>
      <c r="AA19" s="350"/>
      <c r="AB19" s="350"/>
    </row>
    <row r="20" spans="1:28" ht="37.5" customHeight="1">
      <c r="A20" s="12"/>
      <c r="B20" s="345" t="s">
        <v>65</v>
      </c>
      <c r="C20" s="354"/>
      <c r="D20" s="21"/>
      <c r="E20" s="355"/>
      <c r="F20" s="358"/>
      <c r="G20" s="354"/>
      <c r="H20" s="358"/>
      <c r="I20" s="354"/>
      <c r="J20" s="21"/>
      <c r="K20" s="355"/>
      <c r="L20" s="359"/>
      <c r="M20" s="355"/>
      <c r="N20" s="360"/>
      <c r="O20" s="354"/>
      <c r="P20" s="359"/>
      <c r="Q20" s="355"/>
      <c r="R20" s="359"/>
      <c r="S20" s="355"/>
      <c r="T20" s="360"/>
      <c r="U20" s="355"/>
      <c r="V20" s="360"/>
      <c r="W20" s="355"/>
      <c r="X20" s="358"/>
      <c r="Y20" s="355"/>
      <c r="Z20" s="358"/>
      <c r="AA20" s="350"/>
      <c r="AB20" s="350"/>
    </row>
    <row r="21" spans="1:28" ht="30.75" customHeight="1" outlineLevel="1">
      <c r="A21" s="12"/>
      <c r="B21" s="60" t="s">
        <v>18</v>
      </c>
      <c r="C21" s="354"/>
      <c r="D21" s="21"/>
      <c r="E21" s="355"/>
      <c r="F21" s="358"/>
      <c r="G21" s="354"/>
      <c r="H21" s="358"/>
      <c r="I21" s="354"/>
      <c r="J21" s="21"/>
      <c r="K21" s="355"/>
      <c r="L21" s="359"/>
      <c r="M21" s="355"/>
      <c r="N21" s="360"/>
      <c r="O21" s="354"/>
      <c r="P21" s="359"/>
      <c r="Q21" s="355"/>
      <c r="R21" s="359"/>
      <c r="S21" s="355"/>
      <c r="T21" s="360"/>
      <c r="U21" s="355"/>
      <c r="V21" s="360"/>
      <c r="W21" s="355"/>
      <c r="X21" s="358"/>
      <c r="Y21" s="355"/>
      <c r="Z21" s="360"/>
      <c r="AA21" s="350"/>
      <c r="AB21" s="350"/>
    </row>
    <row r="22" spans="1:28" s="120" customFormat="1" ht="18" customHeight="1" outlineLevel="1">
      <c r="A22" s="365"/>
      <c r="B22" s="195" t="s">
        <v>244</v>
      </c>
      <c r="C22" s="366"/>
      <c r="D22" s="451"/>
      <c r="E22" s="368"/>
      <c r="F22" s="452"/>
      <c r="G22" s="366"/>
      <c r="H22" s="452"/>
      <c r="I22" s="366"/>
      <c r="J22" s="451"/>
      <c r="K22" s="368"/>
      <c r="L22" s="451"/>
      <c r="M22" s="368"/>
      <c r="N22" s="452"/>
      <c r="O22" s="366"/>
      <c r="P22" s="451"/>
      <c r="Q22" s="368"/>
      <c r="R22" s="451"/>
      <c r="S22" s="368"/>
      <c r="T22" s="452"/>
      <c r="U22" s="453"/>
      <c r="V22" s="452"/>
      <c r="W22" s="453"/>
      <c r="X22" s="459"/>
      <c r="Y22" s="453"/>
      <c r="Z22" s="459"/>
      <c r="AA22" s="454">
        <f t="shared" si="0"/>
        <v>0</v>
      </c>
      <c r="AB22" s="454">
        <f t="shared" si="1"/>
        <v>0</v>
      </c>
    </row>
    <row r="23" spans="1:28" s="120" customFormat="1" ht="18" customHeight="1" outlineLevel="1">
      <c r="A23" s="365"/>
      <c r="B23" s="197" t="s">
        <v>245</v>
      </c>
      <c r="C23" s="366"/>
      <c r="D23" s="455"/>
      <c r="E23" s="368"/>
      <c r="F23" s="456"/>
      <c r="G23" s="366"/>
      <c r="H23" s="456"/>
      <c r="I23" s="366"/>
      <c r="J23" s="455"/>
      <c r="K23" s="368"/>
      <c r="L23" s="455"/>
      <c r="M23" s="368"/>
      <c r="N23" s="456"/>
      <c r="O23" s="366"/>
      <c r="P23" s="455"/>
      <c r="Q23" s="368"/>
      <c r="R23" s="455"/>
      <c r="S23" s="368"/>
      <c r="T23" s="456"/>
      <c r="U23" s="457"/>
      <c r="V23" s="456"/>
      <c r="W23" s="457"/>
      <c r="X23" s="456"/>
      <c r="Y23" s="457"/>
      <c r="Z23" s="456"/>
      <c r="AA23" s="458">
        <f t="shared" si="0"/>
        <v>0</v>
      </c>
      <c r="AB23" s="454">
        <f t="shared" si="1"/>
        <v>0</v>
      </c>
    </row>
    <row r="24" spans="1:28" s="120" customFormat="1" ht="18" customHeight="1" outlineLevel="1">
      <c r="A24" s="365"/>
      <c r="B24" s="197" t="s">
        <v>246</v>
      </c>
      <c r="C24" s="366"/>
      <c r="D24" s="455"/>
      <c r="E24" s="368"/>
      <c r="F24" s="456"/>
      <c r="G24" s="366"/>
      <c r="H24" s="456"/>
      <c r="I24" s="366"/>
      <c r="J24" s="455"/>
      <c r="K24" s="368"/>
      <c r="L24" s="455"/>
      <c r="M24" s="368"/>
      <c r="N24" s="456"/>
      <c r="O24" s="366"/>
      <c r="P24" s="455"/>
      <c r="Q24" s="368"/>
      <c r="R24" s="455"/>
      <c r="S24" s="368"/>
      <c r="T24" s="456"/>
      <c r="U24" s="457"/>
      <c r="V24" s="456"/>
      <c r="W24" s="457"/>
      <c r="X24" s="456"/>
      <c r="Y24" s="457"/>
      <c r="Z24" s="456"/>
      <c r="AA24" s="458">
        <f t="shared" si="0"/>
        <v>0</v>
      </c>
      <c r="AB24" s="454">
        <f t="shared" si="1"/>
        <v>0</v>
      </c>
    </row>
    <row r="25" spans="1:28" s="120" customFormat="1" ht="18" customHeight="1" outlineLevel="1">
      <c r="A25" s="365"/>
      <c r="B25" s="197" t="s">
        <v>247</v>
      </c>
      <c r="C25" s="366"/>
      <c r="D25" s="455"/>
      <c r="E25" s="368"/>
      <c r="F25" s="456"/>
      <c r="G25" s="366"/>
      <c r="H25" s="456"/>
      <c r="I25" s="366"/>
      <c r="J25" s="455"/>
      <c r="K25" s="368"/>
      <c r="L25" s="455"/>
      <c r="M25" s="368"/>
      <c r="N25" s="456"/>
      <c r="O25" s="366"/>
      <c r="P25" s="455"/>
      <c r="Q25" s="368"/>
      <c r="R25" s="455"/>
      <c r="S25" s="368"/>
      <c r="T25" s="456"/>
      <c r="U25" s="457"/>
      <c r="V25" s="456"/>
      <c r="W25" s="457"/>
      <c r="X25" s="456"/>
      <c r="Y25" s="457"/>
      <c r="Z25" s="456"/>
      <c r="AA25" s="458">
        <f t="shared" si="0"/>
        <v>0</v>
      </c>
      <c r="AB25" s="454">
        <f t="shared" si="1"/>
        <v>0</v>
      </c>
    </row>
    <row r="26" spans="1:28" s="120" customFormat="1" ht="18" customHeight="1" outlineLevel="1">
      <c r="A26" s="365"/>
      <c r="B26" s="197" t="s">
        <v>71</v>
      </c>
      <c r="C26" s="366"/>
      <c r="D26" s="455"/>
      <c r="E26" s="368"/>
      <c r="F26" s="456"/>
      <c r="G26" s="366"/>
      <c r="H26" s="456"/>
      <c r="I26" s="366"/>
      <c r="J26" s="455"/>
      <c r="K26" s="368"/>
      <c r="L26" s="455"/>
      <c r="M26" s="368"/>
      <c r="N26" s="456"/>
      <c r="O26" s="366"/>
      <c r="P26" s="455"/>
      <c r="Q26" s="368"/>
      <c r="R26" s="455"/>
      <c r="S26" s="368"/>
      <c r="T26" s="456"/>
      <c r="U26" s="457"/>
      <c r="V26" s="456"/>
      <c r="W26" s="457"/>
      <c r="X26" s="456"/>
      <c r="Y26" s="457"/>
      <c r="Z26" s="456"/>
      <c r="AA26" s="458">
        <f t="shared" si="0"/>
        <v>0</v>
      </c>
      <c r="AB26" s="454">
        <f t="shared" si="1"/>
        <v>0</v>
      </c>
    </row>
    <row r="27" spans="1:28" s="120" customFormat="1" ht="18" customHeight="1" outlineLevel="1">
      <c r="A27" s="365"/>
      <c r="B27" s="197" t="s">
        <v>248</v>
      </c>
      <c r="C27" s="366"/>
      <c r="D27" s="455"/>
      <c r="E27" s="368"/>
      <c r="F27" s="456"/>
      <c r="G27" s="366"/>
      <c r="H27" s="456"/>
      <c r="I27" s="366"/>
      <c r="J27" s="455"/>
      <c r="K27" s="368"/>
      <c r="L27" s="455"/>
      <c r="M27" s="368"/>
      <c r="N27" s="456"/>
      <c r="O27" s="366"/>
      <c r="P27" s="455"/>
      <c r="Q27" s="368"/>
      <c r="R27" s="455"/>
      <c r="S27" s="368"/>
      <c r="T27" s="456"/>
      <c r="U27" s="457"/>
      <c r="V27" s="456"/>
      <c r="W27" s="457"/>
      <c r="X27" s="456"/>
      <c r="Y27" s="457"/>
      <c r="Z27" s="456"/>
      <c r="AA27" s="458">
        <f t="shared" si="0"/>
        <v>0</v>
      </c>
      <c r="AB27" s="454">
        <f t="shared" si="1"/>
        <v>0</v>
      </c>
    </row>
    <row r="28" spans="1:28" s="120" customFormat="1" ht="18" customHeight="1" outlineLevel="1">
      <c r="A28" s="365"/>
      <c r="B28" s="197" t="s">
        <v>101</v>
      </c>
      <c r="C28" s="366"/>
      <c r="D28" s="455"/>
      <c r="E28" s="368"/>
      <c r="F28" s="456"/>
      <c r="G28" s="366"/>
      <c r="H28" s="456"/>
      <c r="I28" s="366"/>
      <c r="J28" s="455"/>
      <c r="K28" s="368"/>
      <c r="L28" s="455"/>
      <c r="M28" s="368"/>
      <c r="N28" s="456"/>
      <c r="O28" s="366"/>
      <c r="P28" s="455"/>
      <c r="Q28" s="368"/>
      <c r="R28" s="455"/>
      <c r="S28" s="368"/>
      <c r="T28" s="456"/>
      <c r="U28" s="457"/>
      <c r="V28" s="456"/>
      <c r="W28" s="457"/>
      <c r="X28" s="456"/>
      <c r="Y28" s="457"/>
      <c r="Z28" s="456"/>
      <c r="AA28" s="458">
        <f t="shared" si="0"/>
        <v>0</v>
      </c>
      <c r="AB28" s="454">
        <f t="shared" si="1"/>
        <v>0</v>
      </c>
    </row>
    <row r="29" spans="1:28" ht="18" customHeight="1" outlineLevel="1">
      <c r="A29" s="12"/>
      <c r="B29" s="37"/>
      <c r="C29" s="354"/>
      <c r="D29" s="21"/>
      <c r="E29" s="355"/>
      <c r="F29" s="358"/>
      <c r="G29" s="354"/>
      <c r="H29" s="358"/>
      <c r="I29" s="354"/>
      <c r="J29" s="21"/>
      <c r="K29" s="355"/>
      <c r="L29" s="21"/>
      <c r="M29" s="355"/>
      <c r="N29" s="358"/>
      <c r="O29" s="354"/>
      <c r="P29" s="21"/>
      <c r="Q29" s="355"/>
      <c r="R29" s="21"/>
      <c r="S29" s="355"/>
      <c r="T29" s="358"/>
      <c r="U29" s="355"/>
      <c r="V29" s="358"/>
      <c r="W29" s="355"/>
      <c r="X29" s="358"/>
      <c r="Y29" s="355"/>
      <c r="Z29" s="358"/>
      <c r="AA29" s="361"/>
      <c r="AB29" s="361"/>
    </row>
    <row r="30" spans="1:28" ht="24.6" customHeight="1" outlineLevel="1">
      <c r="A30" s="12"/>
      <c r="B30" s="362"/>
      <c r="C30" s="354"/>
      <c r="D30" s="21"/>
      <c r="E30" s="355"/>
      <c r="F30" s="358"/>
      <c r="G30" s="354"/>
      <c r="H30" s="358"/>
      <c r="I30" s="354"/>
      <c r="J30" s="21"/>
      <c r="K30" s="355"/>
      <c r="L30" s="21"/>
      <c r="M30" s="355"/>
      <c r="N30" s="358"/>
      <c r="O30" s="354"/>
      <c r="P30" s="21"/>
      <c r="Q30" s="355"/>
      <c r="R30" s="21"/>
      <c r="S30" s="355"/>
      <c r="T30" s="358"/>
      <c r="U30" s="355"/>
      <c r="V30" s="358"/>
      <c r="W30" s="355"/>
      <c r="X30" s="358"/>
      <c r="Y30" s="355"/>
      <c r="Z30" s="358"/>
      <c r="AA30" s="350"/>
      <c r="AB30" s="350"/>
    </row>
    <row r="31" spans="1:28" ht="24.6" customHeight="1" outlineLevel="1">
      <c r="A31" s="12"/>
      <c r="B31" s="363" t="s">
        <v>76</v>
      </c>
      <c r="C31" s="354"/>
      <c r="D31" s="21"/>
      <c r="E31" s="355"/>
      <c r="F31" s="358"/>
      <c r="G31" s="354"/>
      <c r="H31" s="358"/>
      <c r="I31" s="354"/>
      <c r="J31" s="21"/>
      <c r="K31" s="355"/>
      <c r="L31" s="21"/>
      <c r="M31" s="355"/>
      <c r="N31" s="358"/>
      <c r="O31" s="354"/>
      <c r="P31" s="21"/>
      <c r="Q31" s="355"/>
      <c r="R31" s="21"/>
      <c r="S31" s="355"/>
      <c r="T31" s="358"/>
      <c r="U31" s="355"/>
      <c r="V31" s="358"/>
      <c r="W31" s="355"/>
      <c r="X31" s="358"/>
      <c r="Y31" s="355"/>
      <c r="Z31" s="358"/>
      <c r="AA31" s="350"/>
      <c r="AB31" s="350"/>
    </row>
    <row r="32" spans="1:28" ht="37.5" customHeight="1">
      <c r="A32" s="12"/>
      <c r="B32" s="364" t="s">
        <v>77</v>
      </c>
      <c r="C32" s="354"/>
      <c r="D32" s="21"/>
      <c r="E32" s="355"/>
      <c r="F32" s="358"/>
      <c r="G32" s="354"/>
      <c r="H32" s="358"/>
      <c r="I32" s="354"/>
      <c r="J32" s="21"/>
      <c r="K32" s="355"/>
      <c r="L32" s="21"/>
      <c r="M32" s="355"/>
      <c r="N32" s="358"/>
      <c r="O32" s="354"/>
      <c r="P32" s="21"/>
      <c r="Q32" s="355"/>
      <c r="R32" s="21"/>
      <c r="S32" s="355"/>
      <c r="T32" s="358"/>
      <c r="U32" s="355"/>
      <c r="V32" s="358"/>
      <c r="W32" s="355"/>
      <c r="X32" s="358"/>
      <c r="Y32" s="355"/>
      <c r="Z32" s="358"/>
      <c r="AA32" s="350"/>
      <c r="AB32" s="350"/>
    </row>
    <row r="33" spans="1:28" ht="48" customHeight="1" outlineLevel="1">
      <c r="A33" s="12"/>
      <c r="B33" s="60" t="s">
        <v>18</v>
      </c>
      <c r="C33" s="354"/>
      <c r="D33" s="21"/>
      <c r="E33" s="355"/>
      <c r="F33" s="358"/>
      <c r="G33" s="354"/>
      <c r="H33" s="358"/>
      <c r="I33" s="354"/>
      <c r="J33" s="21"/>
      <c r="K33" s="355"/>
      <c r="L33" s="21"/>
      <c r="M33" s="355"/>
      <c r="N33" s="358"/>
      <c r="O33" s="354"/>
      <c r="P33" s="21"/>
      <c r="Q33" s="355"/>
      <c r="R33" s="21"/>
      <c r="S33" s="355"/>
      <c r="T33" s="358"/>
      <c r="U33" s="355"/>
      <c r="V33" s="358"/>
      <c r="W33" s="355"/>
      <c r="X33" s="358"/>
      <c r="Y33" s="355"/>
      <c r="Z33" s="358"/>
      <c r="AA33" s="350"/>
      <c r="AB33" s="350"/>
    </row>
    <row r="34" spans="1:28" s="120" customFormat="1" ht="19.899999999999999" customHeight="1" outlineLevel="1">
      <c r="A34" s="365"/>
      <c r="B34" s="59" t="s">
        <v>80</v>
      </c>
      <c r="C34" s="366"/>
      <c r="D34" s="367"/>
      <c r="E34" s="368"/>
      <c r="F34" s="369"/>
      <c r="G34" s="366"/>
      <c r="H34" s="369"/>
      <c r="I34" s="366"/>
      <c r="J34" s="367"/>
      <c r="K34" s="368"/>
      <c r="L34" s="367"/>
      <c r="M34" s="368"/>
      <c r="N34" s="369"/>
      <c r="O34" s="366"/>
      <c r="P34" s="367"/>
      <c r="Q34" s="368"/>
      <c r="R34" s="367"/>
      <c r="S34" s="368"/>
      <c r="T34" s="369"/>
      <c r="U34" s="368"/>
      <c r="V34" s="369"/>
      <c r="W34" s="368"/>
      <c r="X34" s="369"/>
      <c r="Y34" s="368"/>
      <c r="Z34" s="369"/>
      <c r="AA34" s="350"/>
      <c r="AB34" s="350"/>
    </row>
    <row r="35" spans="1:28" s="120" customFormat="1" ht="18.75" customHeight="1" outlineLevel="1">
      <c r="A35" s="365"/>
      <c r="B35" s="207" t="s">
        <v>249</v>
      </c>
      <c r="C35" s="366"/>
      <c r="D35" s="451"/>
      <c r="E35" s="368"/>
      <c r="F35" s="452"/>
      <c r="G35" s="366"/>
      <c r="H35" s="452"/>
      <c r="I35" s="366"/>
      <c r="J35" s="451"/>
      <c r="K35" s="368"/>
      <c r="L35" s="451"/>
      <c r="M35" s="368"/>
      <c r="N35" s="452"/>
      <c r="O35" s="366"/>
      <c r="P35" s="451"/>
      <c r="Q35" s="368"/>
      <c r="R35" s="451"/>
      <c r="S35" s="368"/>
      <c r="T35" s="452"/>
      <c r="U35" s="453"/>
      <c r="V35" s="452"/>
      <c r="W35" s="453"/>
      <c r="X35" s="452"/>
      <c r="Y35" s="453"/>
      <c r="Z35" s="452"/>
      <c r="AA35" s="454">
        <f t="shared" si="0"/>
        <v>0</v>
      </c>
      <c r="AB35" s="454">
        <f t="shared" si="1"/>
        <v>0</v>
      </c>
    </row>
    <row r="36" spans="1:28" s="120" customFormat="1" ht="18.75" customHeight="1" outlineLevel="1">
      <c r="A36" s="365"/>
      <c r="B36" s="208" t="s">
        <v>82</v>
      </c>
      <c r="C36" s="366"/>
      <c r="D36" s="455"/>
      <c r="E36" s="368"/>
      <c r="F36" s="456"/>
      <c r="G36" s="366"/>
      <c r="H36" s="456"/>
      <c r="I36" s="366"/>
      <c r="J36" s="455"/>
      <c r="K36" s="368"/>
      <c r="L36" s="455"/>
      <c r="M36" s="368"/>
      <c r="N36" s="456"/>
      <c r="O36" s="366"/>
      <c r="P36" s="455"/>
      <c r="Q36" s="368"/>
      <c r="R36" s="455"/>
      <c r="S36" s="368"/>
      <c r="T36" s="456"/>
      <c r="U36" s="457"/>
      <c r="V36" s="456"/>
      <c r="W36" s="457"/>
      <c r="X36" s="456"/>
      <c r="Y36" s="457"/>
      <c r="Z36" s="456"/>
      <c r="AA36" s="458">
        <f t="shared" si="0"/>
        <v>0</v>
      </c>
      <c r="AB36" s="454">
        <f t="shared" si="1"/>
        <v>0</v>
      </c>
    </row>
    <row r="37" spans="1:28" s="120" customFormat="1" ht="18.75" customHeight="1" outlineLevel="1">
      <c r="A37" s="365"/>
      <c r="B37" s="208" t="s">
        <v>83</v>
      </c>
      <c r="C37" s="366"/>
      <c r="D37" s="455"/>
      <c r="E37" s="368"/>
      <c r="F37" s="456"/>
      <c r="G37" s="366"/>
      <c r="H37" s="456"/>
      <c r="I37" s="366"/>
      <c r="J37" s="455"/>
      <c r="K37" s="368"/>
      <c r="L37" s="455"/>
      <c r="M37" s="368"/>
      <c r="N37" s="456"/>
      <c r="O37" s="366"/>
      <c r="P37" s="455"/>
      <c r="Q37" s="368"/>
      <c r="R37" s="455"/>
      <c r="S37" s="368"/>
      <c r="T37" s="456"/>
      <c r="U37" s="457"/>
      <c r="V37" s="456"/>
      <c r="W37" s="457"/>
      <c r="X37" s="456"/>
      <c r="Y37" s="457"/>
      <c r="Z37" s="456"/>
      <c r="AA37" s="458">
        <f t="shared" si="0"/>
        <v>0</v>
      </c>
      <c r="AB37" s="454">
        <f t="shared" si="1"/>
        <v>0</v>
      </c>
    </row>
    <row r="38" spans="1:28" s="120" customFormat="1" ht="18.75" customHeight="1" outlineLevel="1">
      <c r="A38" s="365"/>
      <c r="B38" s="208" t="s">
        <v>84</v>
      </c>
      <c r="C38" s="366"/>
      <c r="D38" s="455"/>
      <c r="E38" s="368"/>
      <c r="F38" s="456"/>
      <c r="G38" s="366"/>
      <c r="H38" s="456"/>
      <c r="I38" s="366"/>
      <c r="J38" s="455"/>
      <c r="K38" s="368"/>
      <c r="L38" s="455"/>
      <c r="M38" s="368"/>
      <c r="N38" s="456"/>
      <c r="O38" s="366"/>
      <c r="P38" s="455"/>
      <c r="Q38" s="368"/>
      <c r="R38" s="455"/>
      <c r="S38" s="368"/>
      <c r="T38" s="456"/>
      <c r="U38" s="457"/>
      <c r="V38" s="456"/>
      <c r="W38" s="457"/>
      <c r="X38" s="456"/>
      <c r="Y38" s="457"/>
      <c r="Z38" s="456"/>
      <c r="AA38" s="458">
        <f t="shared" si="0"/>
        <v>0</v>
      </c>
      <c r="AB38" s="454">
        <f t="shared" si="1"/>
        <v>0</v>
      </c>
    </row>
    <row r="39" spans="1:28" s="120" customFormat="1" ht="18.75" customHeight="1" outlineLevel="1">
      <c r="A39" s="365"/>
      <c r="B39" s="208" t="s">
        <v>85</v>
      </c>
      <c r="C39" s="366"/>
      <c r="D39" s="455"/>
      <c r="E39" s="368"/>
      <c r="F39" s="456"/>
      <c r="G39" s="366"/>
      <c r="H39" s="456"/>
      <c r="I39" s="366"/>
      <c r="J39" s="455"/>
      <c r="K39" s="368"/>
      <c r="L39" s="455"/>
      <c r="M39" s="368"/>
      <c r="N39" s="456"/>
      <c r="O39" s="366"/>
      <c r="P39" s="455"/>
      <c r="Q39" s="368"/>
      <c r="R39" s="455"/>
      <c r="S39" s="368"/>
      <c r="T39" s="456"/>
      <c r="U39" s="457"/>
      <c r="V39" s="456"/>
      <c r="W39" s="457"/>
      <c r="X39" s="456"/>
      <c r="Y39" s="457"/>
      <c r="Z39" s="456"/>
      <c r="AA39" s="458">
        <f t="shared" si="0"/>
        <v>0</v>
      </c>
      <c r="AB39" s="454">
        <f t="shared" si="1"/>
        <v>0</v>
      </c>
    </row>
    <row r="40" spans="1:28" s="120" customFormat="1" ht="18.75" customHeight="1" outlineLevel="1">
      <c r="A40" s="365"/>
      <c r="B40" s="208" t="s">
        <v>86</v>
      </c>
      <c r="C40" s="366"/>
      <c r="D40" s="455"/>
      <c r="E40" s="368"/>
      <c r="F40" s="456"/>
      <c r="G40" s="366"/>
      <c r="H40" s="456"/>
      <c r="I40" s="366"/>
      <c r="J40" s="455"/>
      <c r="K40" s="368"/>
      <c r="L40" s="455"/>
      <c r="M40" s="368"/>
      <c r="N40" s="456"/>
      <c r="O40" s="366"/>
      <c r="P40" s="455"/>
      <c r="Q40" s="368"/>
      <c r="R40" s="455"/>
      <c r="S40" s="368"/>
      <c r="T40" s="456"/>
      <c r="U40" s="457"/>
      <c r="V40" s="456"/>
      <c r="W40" s="457"/>
      <c r="X40" s="456"/>
      <c r="Y40" s="457"/>
      <c r="Z40" s="456"/>
      <c r="AA40" s="458">
        <f t="shared" si="0"/>
        <v>0</v>
      </c>
      <c r="AB40" s="454">
        <f t="shared" si="1"/>
        <v>0</v>
      </c>
    </row>
    <row r="41" spans="1:28" s="120" customFormat="1" ht="18.75" customHeight="1" outlineLevel="1">
      <c r="A41" s="365"/>
      <c r="B41" s="208" t="s">
        <v>87</v>
      </c>
      <c r="C41" s="366"/>
      <c r="D41" s="455"/>
      <c r="E41" s="368"/>
      <c r="F41" s="456"/>
      <c r="G41" s="366"/>
      <c r="H41" s="456"/>
      <c r="I41" s="366"/>
      <c r="J41" s="455"/>
      <c r="K41" s="368"/>
      <c r="L41" s="455"/>
      <c r="M41" s="368"/>
      <c r="N41" s="456"/>
      <c r="O41" s="366"/>
      <c r="P41" s="455"/>
      <c r="Q41" s="368"/>
      <c r="R41" s="455"/>
      <c r="S41" s="368"/>
      <c r="T41" s="456"/>
      <c r="U41" s="457"/>
      <c r="V41" s="456"/>
      <c r="W41" s="457"/>
      <c r="X41" s="456"/>
      <c r="Y41" s="457"/>
      <c r="Z41" s="456"/>
      <c r="AA41" s="458">
        <f t="shared" si="0"/>
        <v>0</v>
      </c>
      <c r="AB41" s="454">
        <f t="shared" si="1"/>
        <v>0</v>
      </c>
    </row>
    <row r="42" spans="1:28" s="120" customFormat="1" ht="18.75" customHeight="1" outlineLevel="1">
      <c r="A42" s="365"/>
      <c r="B42" s="208" t="s">
        <v>88</v>
      </c>
      <c r="C42" s="366"/>
      <c r="D42" s="455"/>
      <c r="E42" s="368"/>
      <c r="F42" s="456"/>
      <c r="G42" s="366"/>
      <c r="H42" s="456"/>
      <c r="I42" s="366"/>
      <c r="J42" s="455"/>
      <c r="K42" s="368"/>
      <c r="L42" s="455"/>
      <c r="M42" s="368"/>
      <c r="N42" s="456"/>
      <c r="O42" s="366"/>
      <c r="P42" s="455"/>
      <c r="Q42" s="368"/>
      <c r="R42" s="455"/>
      <c r="S42" s="368"/>
      <c r="T42" s="456"/>
      <c r="U42" s="457"/>
      <c r="V42" s="456"/>
      <c r="W42" s="457"/>
      <c r="X42" s="456"/>
      <c r="Y42" s="457"/>
      <c r="Z42" s="456"/>
      <c r="AA42" s="458">
        <f t="shared" si="0"/>
        <v>0</v>
      </c>
      <c r="AB42" s="454">
        <f t="shared" si="1"/>
        <v>0</v>
      </c>
    </row>
    <row r="43" spans="1:28" s="120" customFormat="1" ht="18.75" customHeight="1" outlineLevel="1">
      <c r="A43" s="365"/>
      <c r="B43" s="208" t="s">
        <v>63</v>
      </c>
      <c r="C43" s="366"/>
      <c r="D43" s="455"/>
      <c r="E43" s="368"/>
      <c r="F43" s="456"/>
      <c r="G43" s="366"/>
      <c r="H43" s="456"/>
      <c r="I43" s="366"/>
      <c r="J43" s="455"/>
      <c r="K43" s="368"/>
      <c r="L43" s="455"/>
      <c r="M43" s="368"/>
      <c r="N43" s="456"/>
      <c r="O43" s="366"/>
      <c r="P43" s="455"/>
      <c r="Q43" s="368"/>
      <c r="R43" s="455"/>
      <c r="S43" s="368"/>
      <c r="T43" s="456"/>
      <c r="U43" s="457"/>
      <c r="V43" s="456"/>
      <c r="W43" s="457"/>
      <c r="X43" s="456"/>
      <c r="Y43" s="457"/>
      <c r="Z43" s="456"/>
      <c r="AA43" s="458">
        <f t="shared" si="0"/>
        <v>0</v>
      </c>
      <c r="AB43" s="454">
        <f t="shared" si="1"/>
        <v>0</v>
      </c>
    </row>
    <row r="44" spans="1:28" ht="18.75" customHeight="1" outlineLevel="1">
      <c r="A44" s="12"/>
      <c r="B44" s="370"/>
      <c r="C44" s="354"/>
      <c r="D44" s="21"/>
      <c r="E44" s="355"/>
      <c r="F44" s="358"/>
      <c r="G44" s="354"/>
      <c r="H44" s="358"/>
      <c r="I44" s="354"/>
      <c r="J44" s="21"/>
      <c r="K44" s="355"/>
      <c r="L44" s="21"/>
      <c r="M44" s="355"/>
      <c r="N44" s="358"/>
      <c r="O44" s="354"/>
      <c r="P44" s="21"/>
      <c r="Q44" s="355"/>
      <c r="R44" s="21"/>
      <c r="S44" s="355"/>
      <c r="T44" s="358"/>
      <c r="U44" s="355"/>
      <c r="V44" s="358"/>
      <c r="W44" s="355"/>
      <c r="X44" s="358"/>
      <c r="Y44" s="355"/>
      <c r="Z44" s="358"/>
      <c r="AA44" s="361"/>
      <c r="AB44" s="361"/>
    </row>
    <row r="45" spans="1:28" s="120" customFormat="1" ht="19.899999999999999" customHeight="1" outlineLevel="1">
      <c r="A45" s="365"/>
      <c r="B45" s="59" t="s">
        <v>91</v>
      </c>
      <c r="C45" s="366"/>
      <c r="D45" s="367"/>
      <c r="E45" s="368"/>
      <c r="F45" s="369"/>
      <c r="G45" s="366"/>
      <c r="H45" s="369"/>
      <c r="I45" s="366"/>
      <c r="J45" s="367"/>
      <c r="K45" s="368"/>
      <c r="L45" s="367"/>
      <c r="M45" s="368"/>
      <c r="N45" s="369"/>
      <c r="O45" s="366"/>
      <c r="P45" s="367"/>
      <c r="Q45" s="368"/>
      <c r="R45" s="367"/>
      <c r="S45" s="368"/>
      <c r="T45" s="369"/>
      <c r="U45" s="368"/>
      <c r="V45" s="369"/>
      <c r="W45" s="368"/>
      <c r="X45" s="369"/>
      <c r="Y45" s="368"/>
      <c r="Z45" s="369"/>
      <c r="AA45" s="350"/>
      <c r="AB45" s="350"/>
    </row>
    <row r="46" spans="1:28" s="120" customFormat="1" ht="18.75" customHeight="1" outlineLevel="1">
      <c r="A46" s="365"/>
      <c r="B46" s="207" t="s">
        <v>250</v>
      </c>
      <c r="C46" s="366"/>
      <c r="D46" s="460"/>
      <c r="E46" s="368"/>
      <c r="F46" s="459"/>
      <c r="G46" s="366"/>
      <c r="H46" s="459"/>
      <c r="I46" s="366"/>
      <c r="J46" s="460"/>
      <c r="K46" s="368"/>
      <c r="L46" s="460"/>
      <c r="M46" s="368"/>
      <c r="N46" s="459"/>
      <c r="O46" s="366"/>
      <c r="P46" s="460"/>
      <c r="Q46" s="368"/>
      <c r="R46" s="460"/>
      <c r="S46" s="368"/>
      <c r="T46" s="459"/>
      <c r="U46" s="453"/>
      <c r="V46" s="459"/>
      <c r="W46" s="453"/>
      <c r="X46" s="459"/>
      <c r="Y46" s="453"/>
      <c r="Z46" s="459"/>
      <c r="AA46" s="454">
        <f t="shared" si="0"/>
        <v>0</v>
      </c>
      <c r="AB46" s="454">
        <f t="shared" si="1"/>
        <v>0</v>
      </c>
    </row>
    <row r="47" spans="1:28" s="120" customFormat="1" ht="18.75" customHeight="1" outlineLevel="1">
      <c r="A47" s="365"/>
      <c r="B47" s="208" t="s">
        <v>93</v>
      </c>
      <c r="C47" s="366"/>
      <c r="D47" s="455"/>
      <c r="E47" s="368"/>
      <c r="F47" s="456"/>
      <c r="G47" s="366"/>
      <c r="H47" s="456"/>
      <c r="I47" s="366"/>
      <c r="J47" s="455"/>
      <c r="K47" s="368"/>
      <c r="L47" s="455"/>
      <c r="M47" s="368"/>
      <c r="N47" s="456"/>
      <c r="O47" s="366"/>
      <c r="P47" s="455"/>
      <c r="Q47" s="368"/>
      <c r="R47" s="455"/>
      <c r="S47" s="368"/>
      <c r="T47" s="456"/>
      <c r="U47" s="457"/>
      <c r="V47" s="456"/>
      <c r="W47" s="457"/>
      <c r="X47" s="456"/>
      <c r="Y47" s="457"/>
      <c r="Z47" s="456"/>
      <c r="AA47" s="458">
        <f t="shared" si="0"/>
        <v>0</v>
      </c>
      <c r="AB47" s="454">
        <f t="shared" si="1"/>
        <v>0</v>
      </c>
    </row>
    <row r="48" spans="1:28" s="120" customFormat="1" ht="18.75" customHeight="1" outlineLevel="1">
      <c r="A48" s="365"/>
      <c r="B48" s="208" t="s">
        <v>94</v>
      </c>
      <c r="C48" s="366"/>
      <c r="D48" s="455"/>
      <c r="E48" s="368"/>
      <c r="F48" s="456"/>
      <c r="G48" s="366"/>
      <c r="H48" s="456"/>
      <c r="I48" s="366"/>
      <c r="J48" s="455"/>
      <c r="K48" s="368"/>
      <c r="L48" s="455"/>
      <c r="M48" s="368"/>
      <c r="N48" s="456"/>
      <c r="O48" s="366"/>
      <c r="P48" s="455"/>
      <c r="Q48" s="368"/>
      <c r="R48" s="455"/>
      <c r="S48" s="368"/>
      <c r="T48" s="456"/>
      <c r="U48" s="457"/>
      <c r="V48" s="456"/>
      <c r="W48" s="457"/>
      <c r="X48" s="456"/>
      <c r="Y48" s="457"/>
      <c r="Z48" s="456"/>
      <c r="AA48" s="458">
        <f t="shared" si="0"/>
        <v>0</v>
      </c>
      <c r="AB48" s="454">
        <f t="shared" si="1"/>
        <v>0</v>
      </c>
    </row>
    <row r="49" spans="1:28" s="120" customFormat="1" ht="18.75" customHeight="1" outlineLevel="1">
      <c r="A49" s="365"/>
      <c r="B49" s="208" t="s">
        <v>95</v>
      </c>
      <c r="C49" s="366"/>
      <c r="D49" s="455"/>
      <c r="E49" s="368"/>
      <c r="F49" s="456"/>
      <c r="G49" s="366"/>
      <c r="H49" s="456"/>
      <c r="I49" s="366"/>
      <c r="J49" s="455"/>
      <c r="K49" s="368"/>
      <c r="L49" s="455"/>
      <c r="M49" s="368"/>
      <c r="N49" s="456"/>
      <c r="O49" s="366"/>
      <c r="P49" s="455"/>
      <c r="Q49" s="368"/>
      <c r="R49" s="455"/>
      <c r="S49" s="368"/>
      <c r="T49" s="456"/>
      <c r="U49" s="457"/>
      <c r="V49" s="456"/>
      <c r="W49" s="457"/>
      <c r="X49" s="456"/>
      <c r="Y49" s="457"/>
      <c r="Z49" s="456"/>
      <c r="AA49" s="458">
        <f t="shared" si="0"/>
        <v>0</v>
      </c>
      <c r="AB49" s="454">
        <f t="shared" si="1"/>
        <v>0</v>
      </c>
    </row>
    <row r="50" spans="1:28" s="120" customFormat="1" ht="18.75" customHeight="1" outlineLevel="1">
      <c r="A50" s="365"/>
      <c r="B50" s="208" t="s">
        <v>96</v>
      </c>
      <c r="C50" s="366"/>
      <c r="D50" s="455"/>
      <c r="E50" s="368"/>
      <c r="F50" s="456"/>
      <c r="G50" s="366"/>
      <c r="H50" s="456"/>
      <c r="I50" s="366"/>
      <c r="J50" s="455"/>
      <c r="K50" s="368"/>
      <c r="L50" s="455"/>
      <c r="M50" s="368"/>
      <c r="N50" s="456"/>
      <c r="O50" s="366"/>
      <c r="P50" s="455"/>
      <c r="Q50" s="368"/>
      <c r="R50" s="455"/>
      <c r="S50" s="368"/>
      <c r="T50" s="456"/>
      <c r="U50" s="457"/>
      <c r="V50" s="456"/>
      <c r="W50" s="457"/>
      <c r="X50" s="456"/>
      <c r="Y50" s="457"/>
      <c r="Z50" s="456"/>
      <c r="AA50" s="458">
        <f t="shared" si="0"/>
        <v>0</v>
      </c>
      <c r="AB50" s="454">
        <f t="shared" si="1"/>
        <v>0</v>
      </c>
    </row>
    <row r="51" spans="1:28" s="120" customFormat="1" ht="18.75" customHeight="1" outlineLevel="1">
      <c r="A51" s="365"/>
      <c r="B51" s="208" t="s">
        <v>251</v>
      </c>
      <c r="C51" s="366"/>
      <c r="D51" s="455"/>
      <c r="E51" s="368"/>
      <c r="F51" s="456"/>
      <c r="G51" s="366"/>
      <c r="H51" s="456"/>
      <c r="I51" s="366"/>
      <c r="J51" s="455"/>
      <c r="K51" s="368"/>
      <c r="L51" s="455"/>
      <c r="M51" s="368"/>
      <c r="N51" s="456"/>
      <c r="O51" s="366"/>
      <c r="P51" s="455"/>
      <c r="Q51" s="368"/>
      <c r="R51" s="455"/>
      <c r="S51" s="368"/>
      <c r="T51" s="456"/>
      <c r="U51" s="457"/>
      <c r="V51" s="456"/>
      <c r="W51" s="457"/>
      <c r="X51" s="456"/>
      <c r="Y51" s="457"/>
      <c r="Z51" s="456"/>
      <c r="AA51" s="458">
        <f t="shared" si="0"/>
        <v>0</v>
      </c>
      <c r="AB51" s="454">
        <f t="shared" si="1"/>
        <v>0</v>
      </c>
    </row>
    <row r="52" spans="1:28" s="120" customFormat="1" ht="18.75" customHeight="1" outlineLevel="1">
      <c r="A52" s="365"/>
      <c r="B52" s="208" t="s">
        <v>98</v>
      </c>
      <c r="C52" s="366"/>
      <c r="D52" s="455"/>
      <c r="E52" s="368"/>
      <c r="F52" s="456"/>
      <c r="G52" s="366"/>
      <c r="H52" s="456"/>
      <c r="I52" s="366"/>
      <c r="J52" s="455"/>
      <c r="K52" s="368"/>
      <c r="L52" s="455"/>
      <c r="M52" s="368"/>
      <c r="N52" s="456"/>
      <c r="O52" s="366"/>
      <c r="P52" s="455"/>
      <c r="Q52" s="368"/>
      <c r="R52" s="455"/>
      <c r="S52" s="368"/>
      <c r="T52" s="456"/>
      <c r="U52" s="457"/>
      <c r="V52" s="456"/>
      <c r="W52" s="457"/>
      <c r="X52" s="456"/>
      <c r="Y52" s="457"/>
      <c r="Z52" s="456"/>
      <c r="AA52" s="458">
        <f t="shared" si="0"/>
        <v>0</v>
      </c>
      <c r="AB52" s="454">
        <f t="shared" si="1"/>
        <v>0</v>
      </c>
    </row>
    <row r="53" spans="1:28" s="120" customFormat="1" ht="18.75" customHeight="1" outlineLevel="1">
      <c r="A53" s="365"/>
      <c r="B53" s="211" t="s">
        <v>99</v>
      </c>
      <c r="C53" s="366"/>
      <c r="D53" s="455"/>
      <c r="E53" s="368"/>
      <c r="F53" s="456"/>
      <c r="G53" s="366"/>
      <c r="H53" s="456"/>
      <c r="I53" s="366"/>
      <c r="J53" s="455"/>
      <c r="K53" s="368"/>
      <c r="L53" s="455"/>
      <c r="M53" s="368"/>
      <c r="N53" s="456"/>
      <c r="O53" s="366"/>
      <c r="P53" s="455"/>
      <c r="Q53" s="368"/>
      <c r="R53" s="455"/>
      <c r="S53" s="368"/>
      <c r="T53" s="456"/>
      <c r="U53" s="457"/>
      <c r="V53" s="456"/>
      <c r="W53" s="457"/>
      <c r="X53" s="456"/>
      <c r="Y53" s="457"/>
      <c r="Z53" s="456"/>
      <c r="AA53" s="458">
        <f t="shared" si="0"/>
        <v>0</v>
      </c>
      <c r="AB53" s="454">
        <f t="shared" si="1"/>
        <v>0</v>
      </c>
    </row>
    <row r="54" spans="1:28" s="120" customFormat="1" ht="18.75" customHeight="1" outlineLevel="1">
      <c r="A54" s="365"/>
      <c r="B54" s="212" t="s">
        <v>100</v>
      </c>
      <c r="C54" s="366"/>
      <c r="D54" s="455"/>
      <c r="E54" s="368"/>
      <c r="F54" s="456"/>
      <c r="G54" s="366"/>
      <c r="H54" s="456"/>
      <c r="I54" s="366"/>
      <c r="J54" s="455"/>
      <c r="K54" s="368"/>
      <c r="L54" s="455"/>
      <c r="M54" s="368"/>
      <c r="N54" s="456"/>
      <c r="O54" s="366"/>
      <c r="P54" s="455"/>
      <c r="Q54" s="368"/>
      <c r="R54" s="455"/>
      <c r="S54" s="368"/>
      <c r="T54" s="456"/>
      <c r="U54" s="457"/>
      <c r="V54" s="456"/>
      <c r="W54" s="457"/>
      <c r="X54" s="456"/>
      <c r="Y54" s="457"/>
      <c r="Z54" s="456"/>
      <c r="AA54" s="458">
        <f t="shared" si="0"/>
        <v>0</v>
      </c>
      <c r="AB54" s="454">
        <f t="shared" si="1"/>
        <v>0</v>
      </c>
    </row>
    <row r="55" spans="1:28" s="120" customFormat="1" ht="18.75" customHeight="1" outlineLevel="1">
      <c r="A55" s="365"/>
      <c r="B55" s="208" t="s">
        <v>101</v>
      </c>
      <c r="C55" s="366"/>
      <c r="D55" s="455"/>
      <c r="E55" s="368"/>
      <c r="F55" s="456"/>
      <c r="G55" s="366"/>
      <c r="H55" s="456"/>
      <c r="I55" s="366"/>
      <c r="J55" s="455"/>
      <c r="K55" s="368"/>
      <c r="L55" s="455"/>
      <c r="M55" s="368"/>
      <c r="N55" s="456"/>
      <c r="O55" s="366"/>
      <c r="P55" s="455"/>
      <c r="Q55" s="368"/>
      <c r="R55" s="455"/>
      <c r="S55" s="368"/>
      <c r="T55" s="456"/>
      <c r="U55" s="457"/>
      <c r="V55" s="456"/>
      <c r="W55" s="457"/>
      <c r="X55" s="456"/>
      <c r="Y55" s="457"/>
      <c r="Z55" s="456"/>
      <c r="AA55" s="458">
        <f t="shared" si="0"/>
        <v>0</v>
      </c>
      <c r="AB55" s="458">
        <f t="shared" si="1"/>
        <v>0</v>
      </c>
    </row>
    <row r="56" spans="1:28" ht="18.75" customHeight="1" outlineLevel="1">
      <c r="A56" s="12"/>
      <c r="B56" s="370"/>
      <c r="C56" s="354"/>
      <c r="D56" s="21"/>
      <c r="E56" s="355"/>
      <c r="F56" s="358"/>
      <c r="G56" s="354"/>
      <c r="H56" s="358"/>
      <c r="I56" s="354"/>
      <c r="J56" s="21"/>
      <c r="K56" s="355"/>
      <c r="L56" s="21"/>
      <c r="M56" s="355"/>
      <c r="N56" s="358"/>
      <c r="O56" s="354"/>
      <c r="P56" s="21"/>
      <c r="Q56" s="355"/>
      <c r="R56" s="21"/>
      <c r="S56" s="355"/>
      <c r="T56" s="358"/>
      <c r="U56" s="355"/>
      <c r="V56" s="358"/>
      <c r="W56" s="355"/>
      <c r="X56" s="358"/>
      <c r="Y56" s="355"/>
      <c r="Z56" s="358"/>
      <c r="AA56" s="350"/>
      <c r="AB56" s="350"/>
    </row>
    <row r="57" spans="1:28" s="120" customFormat="1" ht="19.899999999999999" customHeight="1" outlineLevel="1">
      <c r="A57" s="365"/>
      <c r="B57" s="59" t="s">
        <v>103</v>
      </c>
      <c r="C57" s="366"/>
      <c r="D57" s="367"/>
      <c r="E57" s="368"/>
      <c r="F57" s="369"/>
      <c r="G57" s="366"/>
      <c r="H57" s="369"/>
      <c r="I57" s="366"/>
      <c r="J57" s="367"/>
      <c r="K57" s="368"/>
      <c r="L57" s="367"/>
      <c r="M57" s="368"/>
      <c r="N57" s="369"/>
      <c r="O57" s="366"/>
      <c r="P57" s="367"/>
      <c r="Q57" s="368"/>
      <c r="R57" s="367"/>
      <c r="S57" s="368"/>
      <c r="T57" s="369"/>
      <c r="U57" s="368"/>
      <c r="V57" s="369"/>
      <c r="W57" s="368"/>
      <c r="X57" s="369"/>
      <c r="Y57" s="368"/>
      <c r="Z57" s="369"/>
      <c r="AA57" s="350"/>
      <c r="AB57" s="350"/>
    </row>
    <row r="58" spans="1:28" s="120" customFormat="1" ht="18.75" customHeight="1" outlineLevel="1">
      <c r="A58" s="365"/>
      <c r="B58" s="207" t="s">
        <v>104</v>
      </c>
      <c r="C58" s="366"/>
      <c r="D58" s="460"/>
      <c r="E58" s="368"/>
      <c r="F58" s="459"/>
      <c r="G58" s="366"/>
      <c r="H58" s="459"/>
      <c r="I58" s="366"/>
      <c r="J58" s="460"/>
      <c r="K58" s="368"/>
      <c r="L58" s="460"/>
      <c r="M58" s="368"/>
      <c r="N58" s="459"/>
      <c r="O58" s="366"/>
      <c r="P58" s="460"/>
      <c r="Q58" s="368"/>
      <c r="R58" s="460"/>
      <c r="S58" s="368"/>
      <c r="T58" s="459"/>
      <c r="U58" s="453"/>
      <c r="V58" s="459"/>
      <c r="W58" s="453"/>
      <c r="X58" s="459"/>
      <c r="Y58" s="453"/>
      <c r="Z58" s="459"/>
      <c r="AA58" s="454">
        <f t="shared" si="0"/>
        <v>0</v>
      </c>
      <c r="AB58" s="454">
        <f t="shared" si="1"/>
        <v>0</v>
      </c>
    </row>
    <row r="59" spans="1:28" s="120" customFormat="1" ht="18.75" customHeight="1" outlineLevel="1">
      <c r="A59" s="365"/>
      <c r="B59" s="208" t="s">
        <v>252</v>
      </c>
      <c r="C59" s="366"/>
      <c r="D59" s="455"/>
      <c r="E59" s="368"/>
      <c r="F59" s="456"/>
      <c r="G59" s="366"/>
      <c r="H59" s="456"/>
      <c r="I59" s="366"/>
      <c r="J59" s="455"/>
      <c r="K59" s="368"/>
      <c r="L59" s="461"/>
      <c r="M59" s="368"/>
      <c r="N59" s="456"/>
      <c r="O59" s="366"/>
      <c r="P59" s="461"/>
      <c r="Q59" s="368"/>
      <c r="R59" s="455"/>
      <c r="S59" s="368"/>
      <c r="T59" s="456"/>
      <c r="U59" s="457"/>
      <c r="V59" s="456"/>
      <c r="W59" s="457"/>
      <c r="X59" s="456"/>
      <c r="Y59" s="457"/>
      <c r="Z59" s="456"/>
      <c r="AA59" s="458">
        <f t="shared" si="0"/>
        <v>0</v>
      </c>
      <c r="AB59" s="454">
        <f t="shared" si="1"/>
        <v>0</v>
      </c>
    </row>
    <row r="60" spans="1:28" s="120" customFormat="1" ht="18.75" customHeight="1" outlineLevel="1">
      <c r="A60" s="365"/>
      <c r="B60" s="208" t="s">
        <v>106</v>
      </c>
      <c r="C60" s="366"/>
      <c r="D60" s="455"/>
      <c r="E60" s="368"/>
      <c r="F60" s="456"/>
      <c r="G60" s="366"/>
      <c r="H60" s="456"/>
      <c r="I60" s="366"/>
      <c r="J60" s="455"/>
      <c r="K60" s="368"/>
      <c r="L60" s="455"/>
      <c r="M60" s="368"/>
      <c r="N60" s="456"/>
      <c r="O60" s="366"/>
      <c r="P60" s="455"/>
      <c r="Q60" s="368"/>
      <c r="R60" s="455"/>
      <c r="S60" s="368"/>
      <c r="T60" s="456"/>
      <c r="U60" s="457"/>
      <c r="V60" s="456"/>
      <c r="W60" s="457"/>
      <c r="X60" s="456"/>
      <c r="Y60" s="457"/>
      <c r="Z60" s="456"/>
      <c r="AA60" s="458">
        <f t="shared" si="0"/>
        <v>0</v>
      </c>
      <c r="AB60" s="454">
        <f t="shared" si="1"/>
        <v>0</v>
      </c>
    </row>
    <row r="61" spans="1:28" s="120" customFormat="1" ht="18.75" customHeight="1" outlineLevel="1">
      <c r="A61" s="365"/>
      <c r="B61" s="208" t="s">
        <v>107</v>
      </c>
      <c r="C61" s="366"/>
      <c r="D61" s="455"/>
      <c r="E61" s="368"/>
      <c r="F61" s="456"/>
      <c r="G61" s="366"/>
      <c r="H61" s="456"/>
      <c r="I61" s="366"/>
      <c r="J61" s="455"/>
      <c r="K61" s="368"/>
      <c r="L61" s="455"/>
      <c r="M61" s="368"/>
      <c r="N61" s="456"/>
      <c r="O61" s="366"/>
      <c r="P61" s="455"/>
      <c r="Q61" s="368"/>
      <c r="R61" s="455"/>
      <c r="S61" s="368"/>
      <c r="T61" s="456"/>
      <c r="U61" s="457"/>
      <c r="V61" s="456"/>
      <c r="W61" s="457"/>
      <c r="X61" s="456"/>
      <c r="Y61" s="457"/>
      <c r="Z61" s="456"/>
      <c r="AA61" s="458">
        <f t="shared" si="0"/>
        <v>0</v>
      </c>
      <c r="AB61" s="454">
        <f t="shared" si="1"/>
        <v>0</v>
      </c>
    </row>
    <row r="62" spans="1:28" s="120" customFormat="1" ht="18.75" customHeight="1" outlineLevel="1">
      <c r="A62" s="365"/>
      <c r="B62" s="462" t="s">
        <v>101</v>
      </c>
      <c r="C62" s="366"/>
      <c r="D62" s="463"/>
      <c r="E62" s="368"/>
      <c r="F62" s="464"/>
      <c r="G62" s="366"/>
      <c r="H62" s="464"/>
      <c r="I62" s="366"/>
      <c r="J62" s="463"/>
      <c r="K62" s="368"/>
      <c r="L62" s="463"/>
      <c r="M62" s="368"/>
      <c r="N62" s="464"/>
      <c r="O62" s="366"/>
      <c r="P62" s="463"/>
      <c r="Q62" s="368"/>
      <c r="R62" s="463"/>
      <c r="S62" s="368"/>
      <c r="T62" s="464"/>
      <c r="U62" s="465"/>
      <c r="V62" s="464"/>
      <c r="W62" s="465"/>
      <c r="X62" s="464"/>
      <c r="Y62" s="465"/>
      <c r="Z62" s="464"/>
      <c r="AA62" s="458">
        <f t="shared" si="0"/>
        <v>0</v>
      </c>
      <c r="AB62" s="454">
        <f t="shared" si="1"/>
        <v>0</v>
      </c>
    </row>
    <row r="63" spans="1:28" ht="18.75" customHeight="1" outlineLevel="1">
      <c r="A63" s="12"/>
      <c r="B63" s="370"/>
      <c r="C63" s="354"/>
      <c r="D63" s="21"/>
      <c r="E63" s="355"/>
      <c r="F63" s="358"/>
      <c r="G63" s="354"/>
      <c r="H63" s="358"/>
      <c r="I63" s="354"/>
      <c r="J63" s="21"/>
      <c r="K63" s="355"/>
      <c r="L63" s="21"/>
      <c r="M63" s="355"/>
      <c r="N63" s="358"/>
      <c r="O63" s="354"/>
      <c r="P63" s="21"/>
      <c r="Q63" s="355"/>
      <c r="R63" s="21"/>
      <c r="S63" s="355"/>
      <c r="T63" s="358"/>
      <c r="U63" s="355"/>
      <c r="V63" s="358"/>
      <c r="W63" s="355"/>
      <c r="X63" s="358"/>
      <c r="Y63" s="355"/>
      <c r="Z63" s="358"/>
      <c r="AA63" s="350"/>
      <c r="AB63" s="350"/>
    </row>
    <row r="64" spans="1:28" s="120" customFormat="1" ht="19.899999999999999" customHeight="1" outlineLevel="1">
      <c r="A64" s="365"/>
      <c r="B64" s="59" t="s">
        <v>109</v>
      </c>
      <c r="C64" s="366"/>
      <c r="D64" s="367"/>
      <c r="E64" s="368"/>
      <c r="F64" s="369"/>
      <c r="G64" s="366"/>
      <c r="H64" s="369"/>
      <c r="I64" s="366"/>
      <c r="J64" s="367"/>
      <c r="K64" s="368"/>
      <c r="L64" s="367"/>
      <c r="M64" s="368"/>
      <c r="N64" s="369"/>
      <c r="O64" s="366"/>
      <c r="P64" s="367"/>
      <c r="Q64" s="368"/>
      <c r="R64" s="367"/>
      <c r="S64" s="368"/>
      <c r="T64" s="369"/>
      <c r="U64" s="368"/>
      <c r="V64" s="369"/>
      <c r="W64" s="368"/>
      <c r="X64" s="369"/>
      <c r="Y64" s="368"/>
      <c r="Z64" s="369"/>
      <c r="AA64" s="350"/>
      <c r="AB64" s="350"/>
    </row>
    <row r="65" spans="1:28" s="120" customFormat="1" ht="18.75" customHeight="1" outlineLevel="1">
      <c r="A65" s="365"/>
      <c r="B65" s="207" t="s">
        <v>110</v>
      </c>
      <c r="C65" s="366"/>
      <c r="D65" s="460"/>
      <c r="E65" s="368"/>
      <c r="F65" s="459"/>
      <c r="G65" s="366"/>
      <c r="H65" s="459"/>
      <c r="I65" s="366"/>
      <c r="J65" s="451"/>
      <c r="K65" s="368"/>
      <c r="L65" s="460"/>
      <c r="M65" s="368"/>
      <c r="N65" s="459"/>
      <c r="O65" s="366"/>
      <c r="P65" s="460"/>
      <c r="Q65" s="368"/>
      <c r="R65" s="460"/>
      <c r="S65" s="368"/>
      <c r="T65" s="459"/>
      <c r="U65" s="453"/>
      <c r="V65" s="459"/>
      <c r="W65" s="453"/>
      <c r="X65" s="459"/>
      <c r="Y65" s="453"/>
      <c r="Z65" s="459"/>
      <c r="AA65" s="454">
        <f t="shared" si="0"/>
        <v>0</v>
      </c>
      <c r="AB65" s="454">
        <f t="shared" si="1"/>
        <v>0</v>
      </c>
    </row>
    <row r="66" spans="1:28" s="120" customFormat="1" ht="18.75" customHeight="1" outlineLevel="1">
      <c r="A66" s="365"/>
      <c r="B66" s="208" t="s">
        <v>111</v>
      </c>
      <c r="C66" s="366"/>
      <c r="D66" s="455"/>
      <c r="E66" s="368"/>
      <c r="F66" s="456"/>
      <c r="G66" s="366"/>
      <c r="H66" s="456"/>
      <c r="I66" s="366"/>
      <c r="J66" s="455"/>
      <c r="K66" s="368"/>
      <c r="L66" s="455"/>
      <c r="M66" s="368"/>
      <c r="N66" s="456"/>
      <c r="O66" s="366"/>
      <c r="P66" s="461"/>
      <c r="Q66" s="368"/>
      <c r="R66" s="455"/>
      <c r="S66" s="368"/>
      <c r="T66" s="456"/>
      <c r="U66" s="457"/>
      <c r="V66" s="466"/>
      <c r="W66" s="457"/>
      <c r="X66" s="466"/>
      <c r="Y66" s="457"/>
      <c r="Z66" s="466"/>
      <c r="AA66" s="458">
        <f t="shared" si="0"/>
        <v>0</v>
      </c>
      <c r="AB66" s="454">
        <f t="shared" si="1"/>
        <v>0</v>
      </c>
    </row>
    <row r="67" spans="1:28" s="120" customFormat="1" ht="18.75" customHeight="1" outlineLevel="1">
      <c r="A67" s="365"/>
      <c r="B67" s="208" t="s">
        <v>101</v>
      </c>
      <c r="C67" s="366"/>
      <c r="D67" s="455"/>
      <c r="E67" s="368"/>
      <c r="F67" s="456"/>
      <c r="G67" s="366"/>
      <c r="H67" s="456"/>
      <c r="I67" s="366"/>
      <c r="J67" s="455"/>
      <c r="K67" s="368"/>
      <c r="L67" s="455"/>
      <c r="M67" s="368"/>
      <c r="N67" s="456"/>
      <c r="O67" s="366"/>
      <c r="P67" s="455"/>
      <c r="Q67" s="368"/>
      <c r="R67" s="455"/>
      <c r="S67" s="368"/>
      <c r="T67" s="456"/>
      <c r="U67" s="457"/>
      <c r="V67" s="466"/>
      <c r="W67" s="457"/>
      <c r="X67" s="466"/>
      <c r="Y67" s="457"/>
      <c r="Z67" s="466"/>
      <c r="AA67" s="458">
        <f t="shared" si="0"/>
        <v>0</v>
      </c>
      <c r="AB67" s="454">
        <f t="shared" si="1"/>
        <v>0</v>
      </c>
    </row>
    <row r="68" spans="1:28" ht="18.75" customHeight="1" outlineLevel="1" thickBot="1">
      <c r="A68" s="12"/>
      <c r="B68" s="370"/>
      <c r="C68" s="354"/>
      <c r="D68" s="21"/>
      <c r="E68" s="355"/>
      <c r="F68" s="358"/>
      <c r="G68" s="354"/>
      <c r="H68" s="358"/>
      <c r="I68" s="354"/>
      <c r="J68" s="21"/>
      <c r="K68" s="355"/>
      <c r="L68" s="21"/>
      <c r="M68" s="355"/>
      <c r="N68" s="358"/>
      <c r="O68" s="354"/>
      <c r="P68" s="21"/>
      <c r="Q68" s="355"/>
      <c r="R68" s="21"/>
      <c r="S68" s="355"/>
      <c r="T68" s="358"/>
      <c r="U68" s="355"/>
      <c r="V68" s="358"/>
      <c r="W68" s="355"/>
      <c r="X68" s="358"/>
      <c r="Y68" s="355"/>
      <c r="Z68" s="358"/>
      <c r="AA68" s="361"/>
      <c r="AB68" s="361"/>
    </row>
    <row r="69" spans="1:28" ht="22.9" customHeight="1" outlineLevel="1">
      <c r="A69" s="12"/>
      <c r="B69" s="374"/>
      <c r="C69" s="354"/>
      <c r="D69" s="21"/>
      <c r="E69" s="355"/>
      <c r="F69" s="358"/>
      <c r="G69" s="354"/>
      <c r="H69" s="358"/>
      <c r="I69" s="354"/>
      <c r="J69" s="21"/>
      <c r="K69" s="355"/>
      <c r="L69" s="21"/>
      <c r="M69" s="355"/>
      <c r="N69" s="358"/>
      <c r="O69" s="354"/>
      <c r="P69" s="21"/>
      <c r="Q69" s="355"/>
      <c r="R69" s="21"/>
      <c r="S69" s="355"/>
      <c r="T69" s="358"/>
      <c r="U69" s="355"/>
      <c r="V69" s="358"/>
      <c r="W69" s="355"/>
      <c r="X69" s="358"/>
      <c r="Y69" s="355"/>
      <c r="Z69" s="358"/>
      <c r="AA69" s="350"/>
      <c r="AB69" s="350"/>
    </row>
    <row r="70" spans="1:28" ht="37.5" customHeight="1">
      <c r="A70" s="12"/>
      <c r="B70" s="364" t="s">
        <v>114</v>
      </c>
      <c r="C70" s="354"/>
      <c r="D70" s="21"/>
      <c r="E70" s="355"/>
      <c r="F70" s="358"/>
      <c r="G70" s="354"/>
      <c r="H70" s="358"/>
      <c r="I70" s="354"/>
      <c r="J70" s="21"/>
      <c r="K70" s="355"/>
      <c r="L70" s="21"/>
      <c r="M70" s="355"/>
      <c r="N70" s="358"/>
      <c r="O70" s="354"/>
      <c r="P70" s="21"/>
      <c r="Q70" s="355"/>
      <c r="R70" s="21"/>
      <c r="S70" s="355"/>
      <c r="T70" s="358"/>
      <c r="U70" s="355"/>
      <c r="V70" s="358"/>
      <c r="W70" s="355"/>
      <c r="X70" s="358"/>
      <c r="Y70" s="355"/>
      <c r="Z70" s="358"/>
      <c r="AA70" s="350"/>
      <c r="AB70" s="350"/>
    </row>
    <row r="71" spans="1:28" ht="27.6" customHeight="1" outlineLevel="1">
      <c r="A71" s="26"/>
      <c r="B71" s="60" t="s">
        <v>1</v>
      </c>
      <c r="C71" s="354"/>
      <c r="D71" s="21"/>
      <c r="E71" s="355"/>
      <c r="F71" s="358"/>
      <c r="G71" s="354"/>
      <c r="H71" s="358"/>
      <c r="I71" s="354"/>
      <c r="J71" s="21"/>
      <c r="K71" s="355"/>
      <c r="L71" s="21"/>
      <c r="M71" s="355"/>
      <c r="N71" s="358"/>
      <c r="O71" s="354"/>
      <c r="P71" s="21"/>
      <c r="Q71" s="355"/>
      <c r="R71" s="21"/>
      <c r="S71" s="355"/>
      <c r="T71" s="358"/>
      <c r="U71" s="355"/>
      <c r="V71" s="358"/>
      <c r="W71" s="355"/>
      <c r="X71" s="358"/>
      <c r="Y71" s="355"/>
      <c r="Z71" s="358"/>
      <c r="AA71" s="350"/>
      <c r="AB71" s="350"/>
    </row>
    <row r="72" spans="1:28" s="120" customFormat="1" ht="19.899999999999999" customHeight="1" outlineLevel="1">
      <c r="A72" s="375"/>
      <c r="B72" s="59" t="s">
        <v>115</v>
      </c>
      <c r="C72" s="366"/>
      <c r="D72" s="367"/>
      <c r="E72" s="368"/>
      <c r="F72" s="369"/>
      <c r="G72" s="366"/>
      <c r="H72" s="369"/>
      <c r="I72" s="366"/>
      <c r="J72" s="367"/>
      <c r="K72" s="368"/>
      <c r="L72" s="367"/>
      <c r="M72" s="368"/>
      <c r="N72" s="369"/>
      <c r="O72" s="366"/>
      <c r="P72" s="367"/>
      <c r="Q72" s="368"/>
      <c r="R72" s="367"/>
      <c r="S72" s="368"/>
      <c r="T72" s="369"/>
      <c r="U72" s="368"/>
      <c r="V72" s="369"/>
      <c r="W72" s="368"/>
      <c r="X72" s="369"/>
      <c r="Y72" s="368"/>
      <c r="Z72" s="369"/>
      <c r="AA72" s="467"/>
      <c r="AB72" s="467"/>
    </row>
    <row r="73" spans="1:28" s="120" customFormat="1" ht="19.5" customHeight="1" outlineLevel="1">
      <c r="A73" s="375"/>
      <c r="B73" s="207" t="s">
        <v>116</v>
      </c>
      <c r="C73" s="366"/>
      <c r="D73" s="460"/>
      <c r="E73" s="368"/>
      <c r="F73" s="459"/>
      <c r="G73" s="366"/>
      <c r="H73" s="459"/>
      <c r="I73" s="366"/>
      <c r="J73" s="460"/>
      <c r="K73" s="368"/>
      <c r="L73" s="460"/>
      <c r="M73" s="368"/>
      <c r="N73" s="459"/>
      <c r="O73" s="366"/>
      <c r="P73" s="460"/>
      <c r="Q73" s="368"/>
      <c r="R73" s="460"/>
      <c r="S73" s="368"/>
      <c r="T73" s="459"/>
      <c r="U73" s="453"/>
      <c r="V73" s="459"/>
      <c r="W73" s="453"/>
      <c r="X73" s="459"/>
      <c r="Y73" s="453"/>
      <c r="Z73" s="459"/>
      <c r="AA73" s="454">
        <f t="shared" ref="AA73:AA128" si="2">AVERAGE(Z73+X73+V73+T73+R73+P73+N73+L73+J73+H73+F73+D73)</f>
        <v>0</v>
      </c>
      <c r="AB73" s="454">
        <f t="shared" ref="AB73:AB128" si="3">SUM(Z73+X73+V73+T73+R73+P73+N73+L73+J73+H73+F73+D73)</f>
        <v>0</v>
      </c>
    </row>
    <row r="74" spans="1:28" s="120" customFormat="1" ht="19.5" customHeight="1" outlineLevel="1">
      <c r="A74" s="375"/>
      <c r="B74" s="208" t="s">
        <v>117</v>
      </c>
      <c r="C74" s="366"/>
      <c r="D74" s="455"/>
      <c r="E74" s="368"/>
      <c r="F74" s="456"/>
      <c r="G74" s="366"/>
      <c r="H74" s="456"/>
      <c r="I74" s="366"/>
      <c r="J74" s="455"/>
      <c r="K74" s="368"/>
      <c r="L74" s="455"/>
      <c r="M74" s="368"/>
      <c r="N74" s="456"/>
      <c r="O74" s="366"/>
      <c r="P74" s="455"/>
      <c r="Q74" s="368"/>
      <c r="R74" s="455"/>
      <c r="S74" s="368"/>
      <c r="T74" s="456"/>
      <c r="U74" s="457"/>
      <c r="V74" s="466"/>
      <c r="W74" s="457"/>
      <c r="X74" s="466"/>
      <c r="Y74" s="457"/>
      <c r="Z74" s="466"/>
      <c r="AA74" s="458">
        <f t="shared" si="2"/>
        <v>0</v>
      </c>
      <c r="AB74" s="454">
        <f t="shared" si="3"/>
        <v>0</v>
      </c>
    </row>
    <row r="75" spans="1:28" s="120" customFormat="1" ht="19.5" customHeight="1" outlineLevel="1">
      <c r="A75" s="375"/>
      <c r="B75" s="208" t="s">
        <v>118</v>
      </c>
      <c r="C75" s="366"/>
      <c r="D75" s="455"/>
      <c r="E75" s="368"/>
      <c r="F75" s="456"/>
      <c r="G75" s="366"/>
      <c r="H75" s="456"/>
      <c r="I75" s="366"/>
      <c r="J75" s="455"/>
      <c r="K75" s="368"/>
      <c r="L75" s="455"/>
      <c r="M75" s="368"/>
      <c r="N75" s="456"/>
      <c r="O75" s="366"/>
      <c r="P75" s="455"/>
      <c r="Q75" s="368"/>
      <c r="R75" s="455"/>
      <c r="S75" s="368"/>
      <c r="T75" s="456"/>
      <c r="U75" s="457"/>
      <c r="V75" s="466"/>
      <c r="W75" s="457"/>
      <c r="X75" s="466"/>
      <c r="Y75" s="457"/>
      <c r="Z75" s="466"/>
      <c r="AA75" s="458">
        <f t="shared" si="2"/>
        <v>0</v>
      </c>
      <c r="AB75" s="454">
        <f t="shared" si="3"/>
        <v>0</v>
      </c>
    </row>
    <row r="76" spans="1:28" s="120" customFormat="1" ht="19.5" customHeight="1" outlineLevel="1">
      <c r="A76" s="375"/>
      <c r="B76" s="208" t="s">
        <v>119</v>
      </c>
      <c r="C76" s="366"/>
      <c r="D76" s="455"/>
      <c r="E76" s="368"/>
      <c r="F76" s="456"/>
      <c r="G76" s="366"/>
      <c r="H76" s="456"/>
      <c r="I76" s="366"/>
      <c r="J76" s="455"/>
      <c r="K76" s="368"/>
      <c r="L76" s="455"/>
      <c r="M76" s="368"/>
      <c r="N76" s="456"/>
      <c r="O76" s="366"/>
      <c r="P76" s="455"/>
      <c r="Q76" s="368"/>
      <c r="R76" s="455"/>
      <c r="S76" s="368"/>
      <c r="T76" s="456"/>
      <c r="U76" s="457"/>
      <c r="V76" s="456"/>
      <c r="W76" s="457"/>
      <c r="X76" s="466"/>
      <c r="Y76" s="457"/>
      <c r="Z76" s="466"/>
      <c r="AA76" s="458">
        <f t="shared" si="2"/>
        <v>0</v>
      </c>
      <c r="AB76" s="454">
        <f t="shared" si="3"/>
        <v>0</v>
      </c>
    </row>
    <row r="77" spans="1:28" s="120" customFormat="1" ht="19.5" customHeight="1" outlineLevel="1">
      <c r="A77" s="375"/>
      <c r="B77" s="208" t="s">
        <v>253</v>
      </c>
      <c r="C77" s="366"/>
      <c r="D77" s="455"/>
      <c r="E77" s="368"/>
      <c r="F77" s="456"/>
      <c r="G77" s="366"/>
      <c r="H77" s="456"/>
      <c r="I77" s="366"/>
      <c r="J77" s="455"/>
      <c r="K77" s="368"/>
      <c r="L77" s="455"/>
      <c r="M77" s="368"/>
      <c r="N77" s="456"/>
      <c r="O77" s="366"/>
      <c r="P77" s="455"/>
      <c r="Q77" s="368"/>
      <c r="R77" s="455"/>
      <c r="S77" s="368"/>
      <c r="T77" s="456"/>
      <c r="U77" s="457"/>
      <c r="V77" s="456"/>
      <c r="W77" s="457"/>
      <c r="X77" s="466"/>
      <c r="Y77" s="457"/>
      <c r="Z77" s="466"/>
      <c r="AA77" s="458">
        <f t="shared" si="2"/>
        <v>0</v>
      </c>
      <c r="AB77" s="454">
        <f t="shared" si="3"/>
        <v>0</v>
      </c>
    </row>
    <row r="78" spans="1:28" s="120" customFormat="1" ht="19.5" customHeight="1" outlineLevel="1">
      <c r="A78" s="375"/>
      <c r="B78" s="208" t="s">
        <v>121</v>
      </c>
      <c r="C78" s="366"/>
      <c r="D78" s="455"/>
      <c r="E78" s="368"/>
      <c r="F78" s="456"/>
      <c r="G78" s="366"/>
      <c r="H78" s="456"/>
      <c r="I78" s="366"/>
      <c r="J78" s="455"/>
      <c r="K78" s="368"/>
      <c r="L78" s="455"/>
      <c r="M78" s="368"/>
      <c r="N78" s="456"/>
      <c r="O78" s="366"/>
      <c r="P78" s="455"/>
      <c r="Q78" s="368"/>
      <c r="R78" s="455"/>
      <c r="S78" s="368"/>
      <c r="T78" s="456"/>
      <c r="U78" s="457"/>
      <c r="V78" s="456"/>
      <c r="W78" s="457"/>
      <c r="X78" s="466"/>
      <c r="Y78" s="457"/>
      <c r="Z78" s="466"/>
      <c r="AA78" s="458">
        <f t="shared" si="2"/>
        <v>0</v>
      </c>
      <c r="AB78" s="454">
        <f t="shared" si="3"/>
        <v>0</v>
      </c>
    </row>
    <row r="79" spans="1:28" s="120" customFormat="1" ht="19.5" customHeight="1" outlineLevel="1">
      <c r="A79" s="375"/>
      <c r="B79" s="208" t="s">
        <v>63</v>
      </c>
      <c r="C79" s="366"/>
      <c r="D79" s="455"/>
      <c r="E79" s="368"/>
      <c r="F79" s="456"/>
      <c r="G79" s="366"/>
      <c r="H79" s="456"/>
      <c r="I79" s="366"/>
      <c r="J79" s="455"/>
      <c r="K79" s="368"/>
      <c r="L79" s="455"/>
      <c r="M79" s="368"/>
      <c r="N79" s="456"/>
      <c r="O79" s="366"/>
      <c r="P79" s="455"/>
      <c r="Q79" s="368"/>
      <c r="R79" s="455"/>
      <c r="S79" s="368"/>
      <c r="T79" s="456"/>
      <c r="U79" s="457"/>
      <c r="V79" s="466"/>
      <c r="W79" s="457"/>
      <c r="X79" s="466"/>
      <c r="Y79" s="457"/>
      <c r="Z79" s="466"/>
      <c r="AA79" s="458">
        <f t="shared" si="2"/>
        <v>0</v>
      </c>
      <c r="AB79" s="454">
        <f t="shared" si="3"/>
        <v>0</v>
      </c>
    </row>
    <row r="80" spans="1:28" ht="19.5" customHeight="1" outlineLevel="1">
      <c r="A80" s="26"/>
      <c r="B80" s="370"/>
      <c r="C80" s="354"/>
      <c r="D80" s="21"/>
      <c r="E80" s="355"/>
      <c r="F80" s="358"/>
      <c r="G80" s="354"/>
      <c r="H80" s="358"/>
      <c r="I80" s="354"/>
      <c r="J80" s="21"/>
      <c r="K80" s="355"/>
      <c r="L80" s="21"/>
      <c r="M80" s="355"/>
      <c r="N80" s="358"/>
      <c r="O80" s="354"/>
      <c r="P80" s="21"/>
      <c r="Q80" s="355"/>
      <c r="R80" s="21"/>
      <c r="S80" s="355"/>
      <c r="T80" s="358"/>
      <c r="U80" s="355"/>
      <c r="V80" s="358"/>
      <c r="W80" s="355"/>
      <c r="X80" s="358"/>
      <c r="Y80" s="355"/>
      <c r="Z80" s="358"/>
      <c r="AA80" s="361"/>
      <c r="AB80" s="361"/>
    </row>
    <row r="81" spans="1:28" ht="19.5" customHeight="1" outlineLevel="1">
      <c r="A81" s="26"/>
      <c r="B81" s="376" t="s">
        <v>123</v>
      </c>
      <c r="C81" s="354"/>
      <c r="D81" s="21"/>
      <c r="E81" s="355"/>
      <c r="F81" s="358"/>
      <c r="G81" s="354"/>
      <c r="H81" s="358"/>
      <c r="I81" s="354"/>
      <c r="J81" s="21"/>
      <c r="K81" s="355"/>
      <c r="L81" s="21"/>
      <c r="M81" s="355"/>
      <c r="N81" s="358"/>
      <c r="O81" s="354"/>
      <c r="P81" s="21"/>
      <c r="Q81" s="355"/>
      <c r="R81" s="21"/>
      <c r="S81" s="355"/>
      <c r="T81" s="358"/>
      <c r="U81" s="355"/>
      <c r="V81" s="358"/>
      <c r="W81" s="355"/>
      <c r="X81" s="358"/>
      <c r="Y81" s="355"/>
      <c r="Z81" s="358"/>
      <c r="AA81" s="356"/>
      <c r="AB81" s="356"/>
    </row>
    <row r="82" spans="1:28" s="120" customFormat="1" ht="19.5" customHeight="1" outlineLevel="1">
      <c r="A82" s="375"/>
      <c r="B82" s="208" t="s">
        <v>124</v>
      </c>
      <c r="C82" s="366"/>
      <c r="D82" s="455"/>
      <c r="E82" s="368"/>
      <c r="F82" s="456"/>
      <c r="G82" s="366"/>
      <c r="H82" s="456"/>
      <c r="I82" s="366"/>
      <c r="J82" s="455"/>
      <c r="K82" s="368"/>
      <c r="L82" s="455"/>
      <c r="M82" s="368"/>
      <c r="N82" s="456"/>
      <c r="O82" s="366"/>
      <c r="P82" s="455"/>
      <c r="Q82" s="368"/>
      <c r="R82" s="455"/>
      <c r="S82" s="368"/>
      <c r="T82" s="456"/>
      <c r="U82" s="457"/>
      <c r="V82" s="466"/>
      <c r="W82" s="457"/>
      <c r="X82" s="466"/>
      <c r="Y82" s="457"/>
      <c r="Z82" s="466"/>
      <c r="AA82" s="458">
        <f t="shared" si="2"/>
        <v>0</v>
      </c>
      <c r="AB82" s="454">
        <f t="shared" si="3"/>
        <v>0</v>
      </c>
    </row>
    <row r="83" spans="1:28" s="120" customFormat="1" ht="19.5" customHeight="1" outlineLevel="1">
      <c r="A83" s="375"/>
      <c r="B83" s="211" t="s">
        <v>125</v>
      </c>
      <c r="C83" s="366"/>
      <c r="D83" s="451"/>
      <c r="E83" s="368"/>
      <c r="F83" s="452"/>
      <c r="G83" s="366"/>
      <c r="H83" s="452"/>
      <c r="I83" s="366"/>
      <c r="J83" s="451"/>
      <c r="K83" s="368"/>
      <c r="L83" s="451"/>
      <c r="M83" s="368"/>
      <c r="N83" s="452"/>
      <c r="O83" s="366"/>
      <c r="P83" s="451"/>
      <c r="Q83" s="368"/>
      <c r="R83" s="451"/>
      <c r="S83" s="368"/>
      <c r="T83" s="452"/>
      <c r="U83" s="453"/>
      <c r="V83" s="459"/>
      <c r="W83" s="453"/>
      <c r="X83" s="459"/>
      <c r="Y83" s="453"/>
      <c r="Z83" s="459"/>
      <c r="AA83" s="458">
        <f t="shared" si="2"/>
        <v>0</v>
      </c>
      <c r="AB83" s="454">
        <f t="shared" si="3"/>
        <v>0</v>
      </c>
    </row>
    <row r="84" spans="1:28" s="120" customFormat="1" ht="19.5" customHeight="1" outlineLevel="1">
      <c r="A84" s="375"/>
      <c r="B84" s="212" t="s">
        <v>126</v>
      </c>
      <c r="C84" s="366"/>
      <c r="D84" s="455"/>
      <c r="E84" s="368"/>
      <c r="F84" s="456"/>
      <c r="G84" s="366"/>
      <c r="H84" s="456"/>
      <c r="I84" s="366"/>
      <c r="J84" s="455"/>
      <c r="K84" s="368"/>
      <c r="L84" s="455"/>
      <c r="M84" s="368"/>
      <c r="N84" s="456"/>
      <c r="O84" s="366"/>
      <c r="P84" s="455"/>
      <c r="Q84" s="368"/>
      <c r="R84" s="455"/>
      <c r="S84" s="368"/>
      <c r="T84" s="456"/>
      <c r="U84" s="457"/>
      <c r="V84" s="466"/>
      <c r="W84" s="457"/>
      <c r="X84" s="466"/>
      <c r="Y84" s="457"/>
      <c r="Z84" s="466"/>
      <c r="AA84" s="458">
        <f t="shared" si="2"/>
        <v>0</v>
      </c>
      <c r="AB84" s="454">
        <f t="shared" si="3"/>
        <v>0</v>
      </c>
    </row>
    <row r="85" spans="1:28" s="120" customFormat="1" ht="19.5" customHeight="1" outlineLevel="1">
      <c r="A85" s="375"/>
      <c r="B85" s="212" t="s">
        <v>127</v>
      </c>
      <c r="C85" s="366"/>
      <c r="D85" s="455"/>
      <c r="E85" s="368"/>
      <c r="F85" s="456"/>
      <c r="G85" s="366"/>
      <c r="H85" s="456"/>
      <c r="I85" s="366"/>
      <c r="J85" s="455"/>
      <c r="K85" s="368"/>
      <c r="L85" s="455"/>
      <c r="M85" s="368"/>
      <c r="N85" s="456"/>
      <c r="O85" s="366"/>
      <c r="P85" s="455"/>
      <c r="Q85" s="368"/>
      <c r="R85" s="455"/>
      <c r="S85" s="368"/>
      <c r="T85" s="456"/>
      <c r="U85" s="457"/>
      <c r="V85" s="466"/>
      <c r="W85" s="457"/>
      <c r="X85" s="466"/>
      <c r="Y85" s="457"/>
      <c r="Z85" s="466"/>
      <c r="AA85" s="458">
        <f t="shared" si="2"/>
        <v>0</v>
      </c>
      <c r="AB85" s="454">
        <f t="shared" si="3"/>
        <v>0</v>
      </c>
    </row>
    <row r="86" spans="1:28" s="120" customFormat="1" ht="19.5" customHeight="1" outlineLevel="1">
      <c r="A86" s="375"/>
      <c r="B86" s="208" t="s">
        <v>101</v>
      </c>
      <c r="C86" s="366"/>
      <c r="D86" s="455"/>
      <c r="E86" s="368"/>
      <c r="F86" s="456"/>
      <c r="G86" s="366"/>
      <c r="H86" s="456"/>
      <c r="I86" s="366"/>
      <c r="J86" s="455"/>
      <c r="K86" s="368"/>
      <c r="L86" s="455"/>
      <c r="M86" s="368"/>
      <c r="N86" s="456"/>
      <c r="O86" s="366"/>
      <c r="P86" s="455"/>
      <c r="Q86" s="368"/>
      <c r="R86" s="455"/>
      <c r="S86" s="368"/>
      <c r="T86" s="456"/>
      <c r="U86" s="457"/>
      <c r="V86" s="466"/>
      <c r="W86" s="457"/>
      <c r="X86" s="466"/>
      <c r="Y86" s="457"/>
      <c r="Z86" s="466"/>
      <c r="AA86" s="458">
        <f t="shared" si="2"/>
        <v>0</v>
      </c>
      <c r="AB86" s="454">
        <f t="shared" si="3"/>
        <v>0</v>
      </c>
    </row>
    <row r="87" spans="1:28" ht="19.5" customHeight="1" outlineLevel="1">
      <c r="A87" s="26"/>
      <c r="B87" s="370"/>
      <c r="C87" s="354"/>
      <c r="D87" s="21"/>
      <c r="E87" s="355"/>
      <c r="F87" s="358"/>
      <c r="G87" s="354"/>
      <c r="H87" s="358"/>
      <c r="I87" s="354"/>
      <c r="J87" s="21"/>
      <c r="K87" s="355"/>
      <c r="L87" s="21"/>
      <c r="M87" s="355"/>
      <c r="N87" s="358"/>
      <c r="O87" s="354"/>
      <c r="P87" s="21"/>
      <c r="Q87" s="355"/>
      <c r="R87" s="21"/>
      <c r="S87" s="355"/>
      <c r="T87" s="358"/>
      <c r="U87" s="355"/>
      <c r="V87" s="358"/>
      <c r="W87" s="355"/>
      <c r="X87" s="358"/>
      <c r="Y87" s="355"/>
      <c r="Z87" s="358"/>
      <c r="AA87" s="361"/>
      <c r="AB87" s="350"/>
    </row>
    <row r="88" spans="1:28" s="120" customFormat="1" ht="19.899999999999999" customHeight="1" outlineLevel="1">
      <c r="A88" s="375"/>
      <c r="B88" s="63" t="s">
        <v>129</v>
      </c>
      <c r="C88" s="366"/>
      <c r="D88" s="367"/>
      <c r="E88" s="368"/>
      <c r="F88" s="369"/>
      <c r="G88" s="366"/>
      <c r="H88" s="369"/>
      <c r="I88" s="366"/>
      <c r="J88" s="367"/>
      <c r="K88" s="368"/>
      <c r="L88" s="367"/>
      <c r="M88" s="368"/>
      <c r="N88" s="369"/>
      <c r="O88" s="366"/>
      <c r="P88" s="367"/>
      <c r="Q88" s="368"/>
      <c r="R88" s="367"/>
      <c r="S88" s="368"/>
      <c r="T88" s="369"/>
      <c r="U88" s="368"/>
      <c r="V88" s="369"/>
      <c r="W88" s="368"/>
      <c r="X88" s="369"/>
      <c r="Y88" s="368"/>
      <c r="Z88" s="369"/>
      <c r="AA88" s="350"/>
      <c r="AB88" s="350"/>
    </row>
    <row r="89" spans="1:28" s="120" customFormat="1" ht="19.5" customHeight="1" outlineLevel="1">
      <c r="A89" s="375"/>
      <c r="B89" s="211" t="s">
        <v>130</v>
      </c>
      <c r="C89" s="366"/>
      <c r="D89" s="460"/>
      <c r="E89" s="368"/>
      <c r="F89" s="459"/>
      <c r="G89" s="366"/>
      <c r="H89" s="459"/>
      <c r="I89" s="366"/>
      <c r="J89" s="460"/>
      <c r="K89" s="368"/>
      <c r="L89" s="460"/>
      <c r="M89" s="368"/>
      <c r="N89" s="459"/>
      <c r="O89" s="366"/>
      <c r="P89" s="460"/>
      <c r="Q89" s="368"/>
      <c r="R89" s="460"/>
      <c r="S89" s="368"/>
      <c r="T89" s="459"/>
      <c r="U89" s="453"/>
      <c r="V89" s="459"/>
      <c r="W89" s="453"/>
      <c r="X89" s="459"/>
      <c r="Y89" s="453"/>
      <c r="Z89" s="459"/>
      <c r="AA89" s="454">
        <f t="shared" si="2"/>
        <v>0</v>
      </c>
      <c r="AB89" s="454">
        <f t="shared" si="3"/>
        <v>0</v>
      </c>
    </row>
    <row r="90" spans="1:28" s="120" customFormat="1" ht="19.5" customHeight="1" outlineLevel="1">
      <c r="A90" s="375"/>
      <c r="B90" s="208" t="s">
        <v>131</v>
      </c>
      <c r="C90" s="366"/>
      <c r="D90" s="455"/>
      <c r="E90" s="368"/>
      <c r="F90" s="456"/>
      <c r="G90" s="366"/>
      <c r="H90" s="456"/>
      <c r="I90" s="366"/>
      <c r="J90" s="455"/>
      <c r="K90" s="368"/>
      <c r="L90" s="455"/>
      <c r="M90" s="368"/>
      <c r="N90" s="456"/>
      <c r="O90" s="366"/>
      <c r="P90" s="455"/>
      <c r="Q90" s="368"/>
      <c r="R90" s="461"/>
      <c r="S90" s="368"/>
      <c r="T90" s="456"/>
      <c r="U90" s="457"/>
      <c r="V90" s="466"/>
      <c r="W90" s="457"/>
      <c r="X90" s="466"/>
      <c r="Y90" s="457"/>
      <c r="Z90" s="466"/>
      <c r="AA90" s="458">
        <f t="shared" si="2"/>
        <v>0</v>
      </c>
      <c r="AB90" s="454">
        <f t="shared" si="3"/>
        <v>0</v>
      </c>
    </row>
    <row r="91" spans="1:28" s="120" customFormat="1" ht="19.5" customHeight="1" outlineLevel="1">
      <c r="A91" s="375"/>
      <c r="B91" s="208" t="s">
        <v>132</v>
      </c>
      <c r="C91" s="366"/>
      <c r="D91" s="455"/>
      <c r="E91" s="368"/>
      <c r="F91" s="456"/>
      <c r="G91" s="366"/>
      <c r="H91" s="456"/>
      <c r="I91" s="366"/>
      <c r="J91" s="455"/>
      <c r="K91" s="368"/>
      <c r="L91" s="455"/>
      <c r="M91" s="368"/>
      <c r="N91" s="456"/>
      <c r="O91" s="366"/>
      <c r="P91" s="455"/>
      <c r="Q91" s="368"/>
      <c r="R91" s="455"/>
      <c r="S91" s="368"/>
      <c r="T91" s="456"/>
      <c r="U91" s="457"/>
      <c r="V91" s="466"/>
      <c r="W91" s="457"/>
      <c r="X91" s="466"/>
      <c r="Y91" s="457"/>
      <c r="Z91" s="466"/>
      <c r="AA91" s="458">
        <f t="shared" si="2"/>
        <v>0</v>
      </c>
      <c r="AB91" s="454">
        <f t="shared" si="3"/>
        <v>0</v>
      </c>
    </row>
    <row r="92" spans="1:28" s="120" customFormat="1" ht="19.5" customHeight="1" outlineLevel="1">
      <c r="A92" s="375"/>
      <c r="B92" s="208" t="s">
        <v>254</v>
      </c>
      <c r="C92" s="366"/>
      <c r="D92" s="455"/>
      <c r="E92" s="368"/>
      <c r="F92" s="456"/>
      <c r="G92" s="366"/>
      <c r="H92" s="456"/>
      <c r="I92" s="366"/>
      <c r="J92" s="455"/>
      <c r="K92" s="368"/>
      <c r="L92" s="455"/>
      <c r="M92" s="368"/>
      <c r="N92" s="456"/>
      <c r="O92" s="366"/>
      <c r="P92" s="455"/>
      <c r="Q92" s="368"/>
      <c r="R92" s="455"/>
      <c r="S92" s="368"/>
      <c r="T92" s="456"/>
      <c r="U92" s="457"/>
      <c r="V92" s="466"/>
      <c r="W92" s="457"/>
      <c r="X92" s="466"/>
      <c r="Y92" s="457"/>
      <c r="Z92" s="466"/>
      <c r="AA92" s="458">
        <f t="shared" si="2"/>
        <v>0</v>
      </c>
      <c r="AB92" s="454">
        <f t="shared" si="3"/>
        <v>0</v>
      </c>
    </row>
    <row r="93" spans="1:28" s="120" customFormat="1" ht="19.5" customHeight="1" outlineLevel="1">
      <c r="A93" s="375"/>
      <c r="B93" s="208" t="s">
        <v>134</v>
      </c>
      <c r="C93" s="366"/>
      <c r="D93" s="455"/>
      <c r="E93" s="368"/>
      <c r="F93" s="456"/>
      <c r="G93" s="366"/>
      <c r="H93" s="456"/>
      <c r="I93" s="366"/>
      <c r="J93" s="455"/>
      <c r="K93" s="368"/>
      <c r="L93" s="455"/>
      <c r="M93" s="368"/>
      <c r="N93" s="456"/>
      <c r="O93" s="366"/>
      <c r="P93" s="455"/>
      <c r="Q93" s="368"/>
      <c r="R93" s="455"/>
      <c r="S93" s="368"/>
      <c r="T93" s="456"/>
      <c r="U93" s="457"/>
      <c r="V93" s="466"/>
      <c r="W93" s="457"/>
      <c r="X93" s="466"/>
      <c r="Y93" s="457"/>
      <c r="Z93" s="466"/>
      <c r="AA93" s="458">
        <f t="shared" si="2"/>
        <v>0</v>
      </c>
      <c r="AB93" s="454">
        <f t="shared" si="3"/>
        <v>0</v>
      </c>
    </row>
    <row r="94" spans="1:28" s="120" customFormat="1" ht="19.5" customHeight="1" outlineLevel="1">
      <c r="A94" s="375"/>
      <c r="B94" s="208" t="s">
        <v>135</v>
      </c>
      <c r="C94" s="366"/>
      <c r="D94" s="455"/>
      <c r="E94" s="368"/>
      <c r="F94" s="456"/>
      <c r="G94" s="366"/>
      <c r="H94" s="456"/>
      <c r="I94" s="366"/>
      <c r="J94" s="455"/>
      <c r="K94" s="368"/>
      <c r="L94" s="455"/>
      <c r="M94" s="368"/>
      <c r="N94" s="456"/>
      <c r="O94" s="366"/>
      <c r="P94" s="455"/>
      <c r="Q94" s="368"/>
      <c r="R94" s="455"/>
      <c r="S94" s="368"/>
      <c r="T94" s="456"/>
      <c r="U94" s="457"/>
      <c r="V94" s="466"/>
      <c r="W94" s="457"/>
      <c r="X94" s="466"/>
      <c r="Y94" s="457"/>
      <c r="Z94" s="466"/>
      <c r="AA94" s="458">
        <f t="shared" si="2"/>
        <v>0</v>
      </c>
      <c r="AB94" s="454">
        <f t="shared" si="3"/>
        <v>0</v>
      </c>
    </row>
    <row r="95" spans="1:28" s="120" customFormat="1" ht="19.5" customHeight="1" outlineLevel="1">
      <c r="A95" s="375"/>
      <c r="B95" s="208" t="s">
        <v>136</v>
      </c>
      <c r="C95" s="366"/>
      <c r="D95" s="455"/>
      <c r="E95" s="368"/>
      <c r="F95" s="456"/>
      <c r="G95" s="366"/>
      <c r="H95" s="456"/>
      <c r="I95" s="366"/>
      <c r="J95" s="455"/>
      <c r="K95" s="368"/>
      <c r="L95" s="455"/>
      <c r="M95" s="368"/>
      <c r="N95" s="466"/>
      <c r="O95" s="366"/>
      <c r="P95" s="461"/>
      <c r="Q95" s="368"/>
      <c r="R95" s="455"/>
      <c r="S95" s="368"/>
      <c r="T95" s="456"/>
      <c r="U95" s="457"/>
      <c r="V95" s="466"/>
      <c r="W95" s="457"/>
      <c r="X95" s="466"/>
      <c r="Y95" s="457"/>
      <c r="Z95" s="466"/>
      <c r="AA95" s="458">
        <f t="shared" si="2"/>
        <v>0</v>
      </c>
      <c r="AB95" s="454">
        <f t="shared" si="3"/>
        <v>0</v>
      </c>
    </row>
    <row r="96" spans="1:28" s="120" customFormat="1" ht="19.5" customHeight="1" outlineLevel="1">
      <c r="A96" s="375"/>
      <c r="B96" s="208" t="s">
        <v>137</v>
      </c>
      <c r="C96" s="366"/>
      <c r="D96" s="455"/>
      <c r="E96" s="368"/>
      <c r="F96" s="456"/>
      <c r="G96" s="366"/>
      <c r="H96" s="456"/>
      <c r="I96" s="366"/>
      <c r="J96" s="455"/>
      <c r="K96" s="368"/>
      <c r="L96" s="455"/>
      <c r="M96" s="368"/>
      <c r="N96" s="466"/>
      <c r="O96" s="366"/>
      <c r="P96" s="461"/>
      <c r="Q96" s="368"/>
      <c r="R96" s="461"/>
      <c r="S96" s="368"/>
      <c r="T96" s="466"/>
      <c r="U96" s="457"/>
      <c r="V96" s="466"/>
      <c r="W96" s="457"/>
      <c r="X96" s="466"/>
      <c r="Y96" s="457"/>
      <c r="Z96" s="466"/>
      <c r="AA96" s="458">
        <f t="shared" si="2"/>
        <v>0</v>
      </c>
      <c r="AB96" s="454">
        <f t="shared" si="3"/>
        <v>0</v>
      </c>
    </row>
    <row r="97" spans="1:28" s="120" customFormat="1" ht="19.5" customHeight="1" outlineLevel="1">
      <c r="A97" s="375"/>
      <c r="B97" s="208" t="s">
        <v>63</v>
      </c>
      <c r="C97" s="366"/>
      <c r="D97" s="455"/>
      <c r="E97" s="368"/>
      <c r="F97" s="456"/>
      <c r="G97" s="366"/>
      <c r="H97" s="456"/>
      <c r="I97" s="366"/>
      <c r="J97" s="455"/>
      <c r="K97" s="368"/>
      <c r="L97" s="455"/>
      <c r="M97" s="368"/>
      <c r="N97" s="466"/>
      <c r="O97" s="366"/>
      <c r="P97" s="461"/>
      <c r="Q97" s="368"/>
      <c r="R97" s="461"/>
      <c r="S97" s="368"/>
      <c r="T97" s="466"/>
      <c r="U97" s="457"/>
      <c r="V97" s="466"/>
      <c r="W97" s="457"/>
      <c r="X97" s="466"/>
      <c r="Y97" s="457"/>
      <c r="Z97" s="466"/>
      <c r="AA97" s="458">
        <f t="shared" si="2"/>
        <v>0</v>
      </c>
      <c r="AB97" s="454">
        <f t="shared" si="3"/>
        <v>0</v>
      </c>
    </row>
    <row r="98" spans="1:28" ht="19.5" customHeight="1" outlineLevel="1">
      <c r="A98" s="26"/>
      <c r="B98" s="370"/>
      <c r="C98" s="354"/>
      <c r="D98" s="21"/>
      <c r="E98" s="355"/>
      <c r="F98" s="360"/>
      <c r="G98" s="354"/>
      <c r="H98" s="360"/>
      <c r="I98" s="354"/>
      <c r="J98" s="359"/>
      <c r="K98" s="355"/>
      <c r="L98" s="359"/>
      <c r="M98" s="355"/>
      <c r="N98" s="358"/>
      <c r="O98" s="354"/>
      <c r="P98" s="21"/>
      <c r="Q98" s="355"/>
      <c r="R98" s="21"/>
      <c r="S98" s="355"/>
      <c r="T98" s="358"/>
      <c r="U98" s="355"/>
      <c r="V98" s="358"/>
      <c r="W98" s="355"/>
      <c r="X98" s="358"/>
      <c r="Y98" s="355"/>
      <c r="Z98" s="358"/>
      <c r="AA98" s="361"/>
      <c r="AB98" s="350"/>
    </row>
    <row r="99" spans="1:28" s="120" customFormat="1" ht="19.899999999999999" customHeight="1" outlineLevel="1">
      <c r="A99" s="375"/>
      <c r="B99" s="63" t="s">
        <v>139</v>
      </c>
      <c r="C99" s="366"/>
      <c r="D99" s="367"/>
      <c r="E99" s="368"/>
      <c r="F99" s="369"/>
      <c r="G99" s="366"/>
      <c r="H99" s="369"/>
      <c r="I99" s="366"/>
      <c r="J99" s="367"/>
      <c r="K99" s="368"/>
      <c r="L99" s="367"/>
      <c r="M99" s="368"/>
      <c r="N99" s="369"/>
      <c r="O99" s="366"/>
      <c r="P99" s="367"/>
      <c r="Q99" s="368"/>
      <c r="R99" s="367"/>
      <c r="S99" s="368"/>
      <c r="T99" s="369"/>
      <c r="U99" s="368"/>
      <c r="V99" s="369"/>
      <c r="W99" s="368"/>
      <c r="X99" s="369"/>
      <c r="Y99" s="368"/>
      <c r="Z99" s="369"/>
      <c r="AA99" s="350"/>
      <c r="AB99" s="350"/>
    </row>
    <row r="100" spans="1:28" s="120" customFormat="1" ht="19.5" customHeight="1" outlineLevel="1">
      <c r="A100" s="375"/>
      <c r="B100" s="207" t="s">
        <v>140</v>
      </c>
      <c r="C100" s="366"/>
      <c r="D100" s="460"/>
      <c r="E100" s="368"/>
      <c r="F100" s="459"/>
      <c r="G100" s="366"/>
      <c r="H100" s="459"/>
      <c r="I100" s="366"/>
      <c r="J100" s="460"/>
      <c r="K100" s="368"/>
      <c r="L100" s="460"/>
      <c r="M100" s="368"/>
      <c r="N100" s="459"/>
      <c r="O100" s="366"/>
      <c r="P100" s="460"/>
      <c r="Q100" s="368"/>
      <c r="R100" s="460"/>
      <c r="S100" s="368"/>
      <c r="T100" s="459"/>
      <c r="U100" s="453"/>
      <c r="V100" s="459"/>
      <c r="W100" s="453"/>
      <c r="X100" s="459"/>
      <c r="Y100" s="453"/>
      <c r="Z100" s="459"/>
      <c r="AA100" s="454">
        <f t="shared" si="2"/>
        <v>0</v>
      </c>
      <c r="AB100" s="454">
        <f t="shared" si="3"/>
        <v>0</v>
      </c>
    </row>
    <row r="101" spans="1:28" s="120" customFormat="1" ht="19.5" customHeight="1" outlineLevel="1">
      <c r="A101" s="375"/>
      <c r="B101" s="208" t="s">
        <v>141</v>
      </c>
      <c r="C101" s="366"/>
      <c r="D101" s="461"/>
      <c r="E101" s="368"/>
      <c r="F101" s="466"/>
      <c r="G101" s="366"/>
      <c r="H101" s="466"/>
      <c r="I101" s="366"/>
      <c r="J101" s="461"/>
      <c r="K101" s="368"/>
      <c r="L101" s="461"/>
      <c r="M101" s="368"/>
      <c r="N101" s="466"/>
      <c r="O101" s="366"/>
      <c r="P101" s="461"/>
      <c r="Q101" s="368"/>
      <c r="R101" s="461"/>
      <c r="S101" s="368"/>
      <c r="T101" s="466"/>
      <c r="U101" s="457"/>
      <c r="V101" s="466"/>
      <c r="W101" s="457"/>
      <c r="X101" s="466"/>
      <c r="Y101" s="457"/>
      <c r="Z101" s="466"/>
      <c r="AA101" s="458">
        <f t="shared" si="2"/>
        <v>0</v>
      </c>
      <c r="AB101" s="454">
        <f t="shared" si="3"/>
        <v>0</v>
      </c>
    </row>
    <row r="102" spans="1:28" s="120" customFormat="1" ht="19.5" customHeight="1" outlineLevel="1">
      <c r="A102" s="375"/>
      <c r="B102" s="208" t="s">
        <v>63</v>
      </c>
      <c r="C102" s="366"/>
      <c r="D102" s="461"/>
      <c r="E102" s="368"/>
      <c r="F102" s="466"/>
      <c r="G102" s="366"/>
      <c r="H102" s="466"/>
      <c r="I102" s="366"/>
      <c r="J102" s="461"/>
      <c r="K102" s="368"/>
      <c r="L102" s="461"/>
      <c r="M102" s="368"/>
      <c r="N102" s="466"/>
      <c r="O102" s="366"/>
      <c r="P102" s="461"/>
      <c r="Q102" s="368"/>
      <c r="R102" s="461"/>
      <c r="S102" s="368"/>
      <c r="T102" s="466"/>
      <c r="U102" s="457"/>
      <c r="V102" s="466"/>
      <c r="W102" s="457"/>
      <c r="X102" s="466"/>
      <c r="Y102" s="457"/>
      <c r="Z102" s="466"/>
      <c r="AA102" s="458">
        <f t="shared" si="2"/>
        <v>0</v>
      </c>
      <c r="AB102" s="454">
        <f t="shared" si="3"/>
        <v>0</v>
      </c>
    </row>
    <row r="103" spans="1:28" ht="19.5" customHeight="1" outlineLevel="1">
      <c r="A103" s="26"/>
      <c r="B103" s="370"/>
      <c r="C103" s="354"/>
      <c r="D103" s="21"/>
      <c r="E103" s="355"/>
      <c r="F103" s="358"/>
      <c r="G103" s="354"/>
      <c r="H103" s="358"/>
      <c r="I103" s="354"/>
      <c r="J103" s="21"/>
      <c r="K103" s="355"/>
      <c r="L103" s="21"/>
      <c r="M103" s="355"/>
      <c r="N103" s="358"/>
      <c r="O103" s="354"/>
      <c r="P103" s="21"/>
      <c r="Q103" s="355"/>
      <c r="R103" s="21"/>
      <c r="S103" s="355"/>
      <c r="T103" s="358"/>
      <c r="U103" s="355"/>
      <c r="V103" s="358"/>
      <c r="W103" s="355"/>
      <c r="X103" s="358"/>
      <c r="Y103" s="355"/>
      <c r="Z103" s="358"/>
      <c r="AA103" s="361"/>
      <c r="AB103" s="350"/>
    </row>
    <row r="104" spans="1:28" s="120" customFormat="1" ht="19.899999999999999" customHeight="1" outlineLevel="1">
      <c r="A104" s="375"/>
      <c r="B104" s="63" t="s">
        <v>143</v>
      </c>
      <c r="C104" s="366"/>
      <c r="D104" s="367"/>
      <c r="E104" s="368"/>
      <c r="F104" s="369"/>
      <c r="G104" s="366"/>
      <c r="H104" s="369"/>
      <c r="I104" s="366"/>
      <c r="J104" s="367"/>
      <c r="K104" s="368"/>
      <c r="L104" s="367"/>
      <c r="M104" s="368"/>
      <c r="N104" s="369"/>
      <c r="O104" s="366"/>
      <c r="P104" s="367"/>
      <c r="Q104" s="368"/>
      <c r="R104" s="367"/>
      <c r="S104" s="368"/>
      <c r="T104" s="369"/>
      <c r="U104" s="368"/>
      <c r="V104" s="369"/>
      <c r="W104" s="368"/>
      <c r="X104" s="369"/>
      <c r="Y104" s="368"/>
      <c r="Z104" s="369"/>
      <c r="AA104" s="350"/>
      <c r="AB104" s="350"/>
    </row>
    <row r="105" spans="1:28" s="120" customFormat="1" ht="19.5" customHeight="1" outlineLevel="1">
      <c r="A105" s="375"/>
      <c r="B105" s="207" t="s">
        <v>144</v>
      </c>
      <c r="C105" s="366"/>
      <c r="D105" s="460"/>
      <c r="E105" s="368"/>
      <c r="F105" s="459"/>
      <c r="G105" s="366"/>
      <c r="H105" s="459"/>
      <c r="I105" s="366"/>
      <c r="J105" s="460"/>
      <c r="K105" s="368"/>
      <c r="L105" s="460"/>
      <c r="M105" s="368"/>
      <c r="N105" s="459"/>
      <c r="O105" s="366"/>
      <c r="P105" s="460"/>
      <c r="Q105" s="368"/>
      <c r="R105" s="460"/>
      <c r="S105" s="368"/>
      <c r="T105" s="459"/>
      <c r="U105" s="453"/>
      <c r="V105" s="459"/>
      <c r="W105" s="453"/>
      <c r="X105" s="459"/>
      <c r="Y105" s="453"/>
      <c r="Z105" s="459"/>
      <c r="AA105" s="454">
        <f t="shared" si="2"/>
        <v>0</v>
      </c>
      <c r="AB105" s="454">
        <f t="shared" si="3"/>
        <v>0</v>
      </c>
    </row>
    <row r="106" spans="1:28" s="120" customFormat="1" ht="19.5" customHeight="1" outlineLevel="1">
      <c r="A106" s="375"/>
      <c r="B106" s="208" t="s">
        <v>145</v>
      </c>
      <c r="C106" s="366"/>
      <c r="D106" s="461"/>
      <c r="E106" s="368"/>
      <c r="F106" s="466"/>
      <c r="G106" s="366"/>
      <c r="H106" s="466"/>
      <c r="I106" s="366"/>
      <c r="J106" s="461"/>
      <c r="K106" s="368"/>
      <c r="L106" s="461"/>
      <c r="M106" s="368"/>
      <c r="N106" s="466"/>
      <c r="O106" s="366"/>
      <c r="P106" s="461"/>
      <c r="Q106" s="368"/>
      <c r="R106" s="461"/>
      <c r="S106" s="368"/>
      <c r="T106" s="466"/>
      <c r="U106" s="457"/>
      <c r="V106" s="466"/>
      <c r="W106" s="457"/>
      <c r="X106" s="466"/>
      <c r="Y106" s="457"/>
      <c r="Z106" s="466"/>
      <c r="AA106" s="458">
        <f t="shared" si="2"/>
        <v>0</v>
      </c>
      <c r="AB106" s="454">
        <f t="shared" si="3"/>
        <v>0</v>
      </c>
    </row>
    <row r="107" spans="1:28" s="120" customFormat="1" ht="19.5" customHeight="1" outlineLevel="1">
      <c r="A107" s="375"/>
      <c r="B107" s="208" t="s">
        <v>146</v>
      </c>
      <c r="C107" s="366"/>
      <c r="D107" s="461"/>
      <c r="E107" s="368"/>
      <c r="F107" s="466"/>
      <c r="G107" s="366"/>
      <c r="H107" s="466"/>
      <c r="I107" s="366"/>
      <c r="J107" s="461"/>
      <c r="K107" s="368"/>
      <c r="L107" s="461"/>
      <c r="M107" s="368"/>
      <c r="N107" s="466"/>
      <c r="O107" s="366"/>
      <c r="P107" s="461"/>
      <c r="Q107" s="368"/>
      <c r="R107" s="461"/>
      <c r="S107" s="368"/>
      <c r="T107" s="466"/>
      <c r="U107" s="457"/>
      <c r="V107" s="466"/>
      <c r="W107" s="457"/>
      <c r="X107" s="466"/>
      <c r="Y107" s="457"/>
      <c r="Z107" s="466"/>
      <c r="AA107" s="458">
        <f t="shared" si="2"/>
        <v>0</v>
      </c>
      <c r="AB107" s="454">
        <f t="shared" si="3"/>
        <v>0</v>
      </c>
    </row>
    <row r="108" spans="1:28" s="120" customFormat="1" ht="19.5" customHeight="1" outlineLevel="1">
      <c r="A108" s="375"/>
      <c r="B108" s="208" t="s">
        <v>147</v>
      </c>
      <c r="C108" s="366"/>
      <c r="D108" s="461"/>
      <c r="E108" s="368"/>
      <c r="F108" s="466"/>
      <c r="G108" s="366"/>
      <c r="H108" s="466"/>
      <c r="I108" s="366"/>
      <c r="J108" s="461"/>
      <c r="K108" s="368"/>
      <c r="L108" s="461"/>
      <c r="M108" s="368"/>
      <c r="N108" s="466"/>
      <c r="O108" s="366"/>
      <c r="P108" s="461"/>
      <c r="Q108" s="368"/>
      <c r="R108" s="461"/>
      <c r="S108" s="368"/>
      <c r="T108" s="466"/>
      <c r="U108" s="457"/>
      <c r="V108" s="466"/>
      <c r="W108" s="457"/>
      <c r="X108" s="466"/>
      <c r="Y108" s="457"/>
      <c r="Z108" s="466"/>
      <c r="AA108" s="458">
        <f t="shared" si="2"/>
        <v>0</v>
      </c>
      <c r="AB108" s="454">
        <f t="shared" si="3"/>
        <v>0</v>
      </c>
    </row>
    <row r="109" spans="1:28" s="120" customFormat="1" ht="19.5" customHeight="1" outlineLevel="1">
      <c r="A109" s="375"/>
      <c r="B109" s="208" t="s">
        <v>148</v>
      </c>
      <c r="C109" s="366"/>
      <c r="D109" s="461"/>
      <c r="E109" s="368"/>
      <c r="F109" s="466"/>
      <c r="G109" s="366"/>
      <c r="H109" s="466"/>
      <c r="I109" s="366"/>
      <c r="J109" s="461"/>
      <c r="K109" s="368"/>
      <c r="L109" s="461"/>
      <c r="M109" s="368"/>
      <c r="N109" s="466"/>
      <c r="O109" s="366"/>
      <c r="P109" s="461"/>
      <c r="Q109" s="368"/>
      <c r="R109" s="461"/>
      <c r="S109" s="368"/>
      <c r="T109" s="466"/>
      <c r="U109" s="457"/>
      <c r="V109" s="466"/>
      <c r="W109" s="457"/>
      <c r="X109" s="466"/>
      <c r="Y109" s="457"/>
      <c r="Z109" s="466"/>
      <c r="AA109" s="458">
        <f t="shared" si="2"/>
        <v>0</v>
      </c>
      <c r="AB109" s="454">
        <f t="shared" si="3"/>
        <v>0</v>
      </c>
    </row>
    <row r="110" spans="1:28" ht="19.5" customHeight="1" outlineLevel="1">
      <c r="A110" s="26"/>
      <c r="B110" s="370"/>
      <c r="C110" s="354"/>
      <c r="D110" s="21"/>
      <c r="E110" s="355"/>
      <c r="F110" s="358"/>
      <c r="G110" s="354"/>
      <c r="H110" s="358"/>
      <c r="I110" s="354"/>
      <c r="J110" s="21"/>
      <c r="K110" s="355"/>
      <c r="L110" s="21"/>
      <c r="M110" s="355"/>
      <c r="N110" s="358"/>
      <c r="O110" s="354"/>
      <c r="P110" s="21"/>
      <c r="Q110" s="355"/>
      <c r="R110" s="21"/>
      <c r="S110" s="355"/>
      <c r="T110" s="358"/>
      <c r="U110" s="355"/>
      <c r="V110" s="358"/>
      <c r="W110" s="355"/>
      <c r="X110" s="358"/>
      <c r="Y110" s="355"/>
      <c r="Z110" s="358"/>
      <c r="AA110" s="361"/>
      <c r="AB110" s="361"/>
    </row>
    <row r="111" spans="1:28" s="120" customFormat="1" ht="19.899999999999999" customHeight="1" outlineLevel="1">
      <c r="A111" s="375"/>
      <c r="B111" s="63" t="s">
        <v>150</v>
      </c>
      <c r="C111" s="366"/>
      <c r="D111" s="367"/>
      <c r="E111" s="368"/>
      <c r="F111" s="369"/>
      <c r="G111" s="366"/>
      <c r="H111" s="369"/>
      <c r="I111" s="366"/>
      <c r="J111" s="367"/>
      <c r="K111" s="368"/>
      <c r="L111" s="367"/>
      <c r="M111" s="368"/>
      <c r="N111" s="369"/>
      <c r="O111" s="366"/>
      <c r="P111" s="367"/>
      <c r="Q111" s="368"/>
      <c r="R111" s="367"/>
      <c r="S111" s="368"/>
      <c r="T111" s="369"/>
      <c r="U111" s="368"/>
      <c r="V111" s="369"/>
      <c r="W111" s="368"/>
      <c r="X111" s="369"/>
      <c r="Y111" s="368"/>
      <c r="Z111" s="369"/>
      <c r="AA111" s="350"/>
      <c r="AB111" s="350"/>
    </row>
    <row r="112" spans="1:28" s="120" customFormat="1" ht="19.5" customHeight="1" outlineLevel="1">
      <c r="A112" s="375"/>
      <c r="B112" s="207" t="s">
        <v>151</v>
      </c>
      <c r="C112" s="366"/>
      <c r="D112" s="460"/>
      <c r="E112" s="368"/>
      <c r="F112" s="459"/>
      <c r="G112" s="366"/>
      <c r="H112" s="459"/>
      <c r="I112" s="366"/>
      <c r="J112" s="460"/>
      <c r="K112" s="368"/>
      <c r="L112" s="460"/>
      <c r="M112" s="368"/>
      <c r="N112" s="459"/>
      <c r="O112" s="366"/>
      <c r="P112" s="460"/>
      <c r="Q112" s="368"/>
      <c r="R112" s="460"/>
      <c r="S112" s="368"/>
      <c r="T112" s="459"/>
      <c r="U112" s="453"/>
      <c r="V112" s="459"/>
      <c r="W112" s="453"/>
      <c r="X112" s="459"/>
      <c r="Y112" s="453"/>
      <c r="Z112" s="459"/>
      <c r="AA112" s="454">
        <f t="shared" si="2"/>
        <v>0</v>
      </c>
      <c r="AB112" s="454">
        <f t="shared" si="3"/>
        <v>0</v>
      </c>
    </row>
    <row r="113" spans="1:28" s="120" customFormat="1" ht="19.5" customHeight="1" outlineLevel="1">
      <c r="A113" s="375"/>
      <c r="B113" s="212" t="s">
        <v>255</v>
      </c>
      <c r="C113" s="366"/>
      <c r="D113" s="461"/>
      <c r="E113" s="368"/>
      <c r="F113" s="466"/>
      <c r="G113" s="366"/>
      <c r="H113" s="466"/>
      <c r="I113" s="366"/>
      <c r="J113" s="461"/>
      <c r="K113" s="368"/>
      <c r="L113" s="461"/>
      <c r="M113" s="368"/>
      <c r="N113" s="466"/>
      <c r="O113" s="366"/>
      <c r="P113" s="461"/>
      <c r="Q113" s="368"/>
      <c r="R113" s="461"/>
      <c r="S113" s="368"/>
      <c r="T113" s="466"/>
      <c r="U113" s="457"/>
      <c r="V113" s="466"/>
      <c r="W113" s="457"/>
      <c r="X113" s="466"/>
      <c r="Y113" s="457"/>
      <c r="Z113" s="466"/>
      <c r="AA113" s="458">
        <f t="shared" si="2"/>
        <v>0</v>
      </c>
      <c r="AB113" s="454">
        <f t="shared" si="3"/>
        <v>0</v>
      </c>
    </row>
    <row r="114" spans="1:28" s="120" customFormat="1" ht="19.5" customHeight="1" outlineLevel="1">
      <c r="A114" s="375"/>
      <c r="B114" s="208" t="s">
        <v>256</v>
      </c>
      <c r="C114" s="366"/>
      <c r="D114" s="461"/>
      <c r="E114" s="368"/>
      <c r="F114" s="466"/>
      <c r="G114" s="366"/>
      <c r="H114" s="466"/>
      <c r="I114" s="366"/>
      <c r="J114" s="461"/>
      <c r="K114" s="368"/>
      <c r="L114" s="461"/>
      <c r="M114" s="368"/>
      <c r="N114" s="466"/>
      <c r="O114" s="366"/>
      <c r="P114" s="461"/>
      <c r="Q114" s="368"/>
      <c r="R114" s="461"/>
      <c r="S114" s="368"/>
      <c r="T114" s="466"/>
      <c r="U114" s="457"/>
      <c r="V114" s="466"/>
      <c r="W114" s="457"/>
      <c r="X114" s="466"/>
      <c r="Y114" s="457"/>
      <c r="Z114" s="466"/>
      <c r="AA114" s="458">
        <f t="shared" si="2"/>
        <v>0</v>
      </c>
      <c r="AB114" s="454">
        <f t="shared" si="3"/>
        <v>0</v>
      </c>
    </row>
    <row r="115" spans="1:28" s="120" customFormat="1" ht="19.5" customHeight="1" outlineLevel="1">
      <c r="A115" s="375"/>
      <c r="B115" s="208" t="s">
        <v>101</v>
      </c>
      <c r="C115" s="366"/>
      <c r="D115" s="461"/>
      <c r="E115" s="368"/>
      <c r="F115" s="466"/>
      <c r="G115" s="366"/>
      <c r="H115" s="466"/>
      <c r="I115" s="366"/>
      <c r="J115" s="461"/>
      <c r="K115" s="368"/>
      <c r="L115" s="461"/>
      <c r="M115" s="368"/>
      <c r="N115" s="466"/>
      <c r="O115" s="366"/>
      <c r="P115" s="461"/>
      <c r="Q115" s="368"/>
      <c r="R115" s="461"/>
      <c r="S115" s="368"/>
      <c r="T115" s="466"/>
      <c r="U115" s="457"/>
      <c r="V115" s="466"/>
      <c r="W115" s="457"/>
      <c r="X115" s="466"/>
      <c r="Y115" s="457"/>
      <c r="Z115" s="466"/>
      <c r="AA115" s="458">
        <f t="shared" si="2"/>
        <v>0</v>
      </c>
      <c r="AB115" s="454">
        <f t="shared" si="3"/>
        <v>0</v>
      </c>
    </row>
    <row r="116" spans="1:28" ht="19.5" customHeight="1" outlineLevel="1">
      <c r="A116" s="26"/>
      <c r="B116" s="370"/>
      <c r="C116" s="354"/>
      <c r="D116" s="21"/>
      <c r="E116" s="355"/>
      <c r="F116" s="358"/>
      <c r="G116" s="354"/>
      <c r="H116" s="358"/>
      <c r="I116" s="354"/>
      <c r="J116" s="21"/>
      <c r="K116" s="355"/>
      <c r="L116" s="21"/>
      <c r="M116" s="355"/>
      <c r="N116" s="358"/>
      <c r="O116" s="354"/>
      <c r="P116" s="21"/>
      <c r="Q116" s="355"/>
      <c r="R116" s="21"/>
      <c r="S116" s="355"/>
      <c r="T116" s="358"/>
      <c r="U116" s="355"/>
      <c r="V116" s="358"/>
      <c r="W116" s="355"/>
      <c r="X116" s="358"/>
      <c r="Y116" s="355"/>
      <c r="Z116" s="358"/>
      <c r="AA116" s="361"/>
      <c r="AB116" s="361"/>
    </row>
    <row r="117" spans="1:28" s="120" customFormat="1" ht="19.899999999999999" customHeight="1" outlineLevel="1">
      <c r="A117" s="375"/>
      <c r="B117" s="63" t="s">
        <v>156</v>
      </c>
      <c r="C117" s="366"/>
      <c r="D117" s="367"/>
      <c r="E117" s="368"/>
      <c r="F117" s="369"/>
      <c r="G117" s="366"/>
      <c r="H117" s="369"/>
      <c r="I117" s="366"/>
      <c r="J117" s="367"/>
      <c r="K117" s="368"/>
      <c r="L117" s="367"/>
      <c r="M117" s="368"/>
      <c r="N117" s="369"/>
      <c r="O117" s="366"/>
      <c r="P117" s="367"/>
      <c r="Q117" s="368"/>
      <c r="R117" s="367"/>
      <c r="S117" s="368"/>
      <c r="T117" s="369"/>
      <c r="U117" s="368"/>
      <c r="V117" s="369"/>
      <c r="W117" s="368"/>
      <c r="X117" s="369"/>
      <c r="Y117" s="368"/>
      <c r="Z117" s="369"/>
      <c r="AA117" s="350"/>
      <c r="AB117" s="350"/>
    </row>
    <row r="118" spans="1:28" s="120" customFormat="1" ht="19.5" customHeight="1" outlineLevel="1">
      <c r="A118" s="375"/>
      <c r="B118" s="207" t="s">
        <v>157</v>
      </c>
      <c r="C118" s="366"/>
      <c r="D118" s="460"/>
      <c r="E118" s="368"/>
      <c r="F118" s="459"/>
      <c r="G118" s="366"/>
      <c r="H118" s="459"/>
      <c r="I118" s="366"/>
      <c r="J118" s="460"/>
      <c r="K118" s="368"/>
      <c r="L118" s="460"/>
      <c r="M118" s="368"/>
      <c r="N118" s="459"/>
      <c r="O118" s="366"/>
      <c r="P118" s="460"/>
      <c r="Q118" s="368"/>
      <c r="R118" s="460"/>
      <c r="S118" s="368"/>
      <c r="T118" s="459"/>
      <c r="U118" s="453"/>
      <c r="V118" s="459"/>
      <c r="W118" s="453"/>
      <c r="X118" s="459"/>
      <c r="Y118" s="453"/>
      <c r="Z118" s="459"/>
      <c r="AA118" s="454">
        <f t="shared" si="2"/>
        <v>0</v>
      </c>
      <c r="AB118" s="454">
        <f t="shared" si="3"/>
        <v>0</v>
      </c>
    </row>
    <row r="119" spans="1:28" s="120" customFormat="1" ht="19.5" customHeight="1" outlineLevel="1">
      <c r="A119" s="375"/>
      <c r="B119" s="208" t="s">
        <v>158</v>
      </c>
      <c r="C119" s="366"/>
      <c r="D119" s="461"/>
      <c r="E119" s="368"/>
      <c r="F119" s="466"/>
      <c r="G119" s="366"/>
      <c r="H119" s="466"/>
      <c r="I119" s="366"/>
      <c r="J119" s="461"/>
      <c r="K119" s="368"/>
      <c r="L119" s="461"/>
      <c r="M119" s="368"/>
      <c r="N119" s="466"/>
      <c r="O119" s="366"/>
      <c r="P119" s="461"/>
      <c r="Q119" s="368"/>
      <c r="R119" s="461"/>
      <c r="S119" s="368"/>
      <c r="T119" s="466"/>
      <c r="U119" s="457"/>
      <c r="V119" s="466"/>
      <c r="W119" s="457"/>
      <c r="X119" s="466"/>
      <c r="Y119" s="457"/>
      <c r="Z119" s="466"/>
      <c r="AA119" s="458">
        <f t="shared" si="2"/>
        <v>0</v>
      </c>
      <c r="AB119" s="454">
        <f t="shared" si="3"/>
        <v>0</v>
      </c>
    </row>
    <row r="120" spans="1:28" s="120" customFormat="1" ht="19.5" customHeight="1" outlineLevel="1">
      <c r="A120" s="375"/>
      <c r="B120" s="208" t="s">
        <v>101</v>
      </c>
      <c r="C120" s="366"/>
      <c r="D120" s="461"/>
      <c r="E120" s="368"/>
      <c r="F120" s="466"/>
      <c r="G120" s="366"/>
      <c r="H120" s="466"/>
      <c r="I120" s="366"/>
      <c r="J120" s="461"/>
      <c r="K120" s="368"/>
      <c r="L120" s="461"/>
      <c r="M120" s="368"/>
      <c r="N120" s="466"/>
      <c r="O120" s="366"/>
      <c r="P120" s="461"/>
      <c r="Q120" s="368"/>
      <c r="R120" s="461"/>
      <c r="S120" s="368"/>
      <c r="T120" s="466"/>
      <c r="U120" s="457"/>
      <c r="V120" s="466"/>
      <c r="W120" s="457"/>
      <c r="X120" s="466"/>
      <c r="Y120" s="457"/>
      <c r="Z120" s="466"/>
      <c r="AA120" s="458">
        <f t="shared" si="2"/>
        <v>0</v>
      </c>
      <c r="AB120" s="454">
        <f t="shared" si="3"/>
        <v>0</v>
      </c>
    </row>
    <row r="121" spans="1:28" ht="19.5" customHeight="1" outlineLevel="1">
      <c r="A121" s="26"/>
      <c r="B121" s="370"/>
      <c r="C121" s="354"/>
      <c r="D121" s="21"/>
      <c r="E121" s="355"/>
      <c r="F121" s="358"/>
      <c r="G121" s="354"/>
      <c r="H121" s="358"/>
      <c r="I121" s="354"/>
      <c r="J121" s="21"/>
      <c r="K121" s="355"/>
      <c r="L121" s="21"/>
      <c r="M121" s="355"/>
      <c r="N121" s="358"/>
      <c r="O121" s="354"/>
      <c r="P121" s="21"/>
      <c r="Q121" s="355"/>
      <c r="R121" s="21"/>
      <c r="S121" s="355"/>
      <c r="T121" s="358"/>
      <c r="U121" s="355"/>
      <c r="V121" s="358"/>
      <c r="W121" s="355"/>
      <c r="X121" s="358"/>
      <c r="Y121" s="355"/>
      <c r="Z121" s="358"/>
      <c r="AA121" s="361"/>
      <c r="AB121" s="361"/>
    </row>
    <row r="122" spans="1:28" s="120" customFormat="1" ht="19.899999999999999" customHeight="1" outlineLevel="1">
      <c r="A122" s="375"/>
      <c r="B122" s="63" t="s">
        <v>160</v>
      </c>
      <c r="C122" s="366"/>
      <c r="D122" s="367"/>
      <c r="E122" s="368"/>
      <c r="F122" s="369"/>
      <c r="G122" s="366"/>
      <c r="H122" s="369"/>
      <c r="I122" s="366"/>
      <c r="J122" s="367"/>
      <c r="K122" s="368"/>
      <c r="L122" s="367"/>
      <c r="M122" s="368"/>
      <c r="N122" s="369"/>
      <c r="O122" s="366"/>
      <c r="P122" s="367"/>
      <c r="Q122" s="368"/>
      <c r="R122" s="367"/>
      <c r="S122" s="368"/>
      <c r="T122" s="369"/>
      <c r="U122" s="368"/>
      <c r="V122" s="369"/>
      <c r="W122" s="368"/>
      <c r="X122" s="369"/>
      <c r="Y122" s="368"/>
      <c r="Z122" s="369"/>
      <c r="AA122" s="350"/>
      <c r="AB122" s="350"/>
    </row>
    <row r="123" spans="1:28" s="120" customFormat="1" ht="19.5" customHeight="1" outlineLevel="1">
      <c r="A123" s="375"/>
      <c r="B123" s="207" t="s">
        <v>161</v>
      </c>
      <c r="C123" s="366"/>
      <c r="D123" s="460"/>
      <c r="E123" s="368"/>
      <c r="F123" s="459"/>
      <c r="G123" s="366"/>
      <c r="H123" s="459"/>
      <c r="I123" s="366"/>
      <c r="J123" s="460"/>
      <c r="K123" s="368"/>
      <c r="L123" s="460"/>
      <c r="M123" s="368"/>
      <c r="N123" s="459"/>
      <c r="O123" s="366"/>
      <c r="P123" s="460"/>
      <c r="Q123" s="368"/>
      <c r="R123" s="460"/>
      <c r="S123" s="368"/>
      <c r="T123" s="459"/>
      <c r="U123" s="453"/>
      <c r="V123" s="459"/>
      <c r="W123" s="453"/>
      <c r="X123" s="459"/>
      <c r="Y123" s="453"/>
      <c r="Z123" s="459"/>
      <c r="AA123" s="454"/>
      <c r="AB123" s="454"/>
    </row>
    <row r="124" spans="1:28" s="120" customFormat="1" ht="19.5" customHeight="1" outlineLevel="1">
      <c r="A124" s="375"/>
      <c r="B124" s="207" t="s">
        <v>162</v>
      </c>
      <c r="C124" s="366"/>
      <c r="D124" s="460"/>
      <c r="E124" s="368"/>
      <c r="F124" s="459"/>
      <c r="G124" s="366"/>
      <c r="H124" s="459"/>
      <c r="I124" s="366"/>
      <c r="J124" s="460"/>
      <c r="K124" s="368"/>
      <c r="L124" s="460"/>
      <c r="M124" s="368"/>
      <c r="N124" s="459"/>
      <c r="O124" s="366"/>
      <c r="P124" s="460"/>
      <c r="Q124" s="368"/>
      <c r="R124" s="460"/>
      <c r="S124" s="368"/>
      <c r="T124" s="459"/>
      <c r="U124" s="453"/>
      <c r="V124" s="459"/>
      <c r="W124" s="453"/>
      <c r="X124" s="459"/>
      <c r="Y124" s="453"/>
      <c r="Z124" s="459"/>
      <c r="AA124" s="458">
        <f t="shared" si="2"/>
        <v>0</v>
      </c>
      <c r="AB124" s="454">
        <f t="shared" si="3"/>
        <v>0</v>
      </c>
    </row>
    <row r="125" spans="1:28" s="120" customFormat="1" ht="19.5" customHeight="1" outlineLevel="1">
      <c r="A125" s="375"/>
      <c r="B125" s="211" t="s">
        <v>163</v>
      </c>
      <c r="C125" s="366"/>
      <c r="D125" s="460"/>
      <c r="E125" s="368"/>
      <c r="F125" s="459"/>
      <c r="G125" s="366"/>
      <c r="H125" s="459"/>
      <c r="I125" s="366"/>
      <c r="J125" s="460"/>
      <c r="K125" s="368"/>
      <c r="L125" s="460"/>
      <c r="M125" s="368"/>
      <c r="N125" s="459"/>
      <c r="O125" s="366"/>
      <c r="P125" s="460"/>
      <c r="Q125" s="368"/>
      <c r="R125" s="460"/>
      <c r="S125" s="368"/>
      <c r="T125" s="459"/>
      <c r="U125" s="453"/>
      <c r="V125" s="459"/>
      <c r="W125" s="453"/>
      <c r="X125" s="459"/>
      <c r="Y125" s="453"/>
      <c r="Z125" s="459"/>
      <c r="AA125" s="458">
        <f t="shared" si="2"/>
        <v>0</v>
      </c>
      <c r="AB125" s="454">
        <f t="shared" si="3"/>
        <v>0</v>
      </c>
    </row>
    <row r="126" spans="1:28" s="120" customFormat="1" ht="19.5" customHeight="1" outlineLevel="1">
      <c r="A126" s="375"/>
      <c r="B126" s="212" t="s">
        <v>164</v>
      </c>
      <c r="C126" s="366"/>
      <c r="D126" s="461"/>
      <c r="E126" s="368"/>
      <c r="F126" s="466"/>
      <c r="G126" s="366"/>
      <c r="H126" s="466"/>
      <c r="I126" s="366"/>
      <c r="J126" s="461"/>
      <c r="K126" s="368"/>
      <c r="L126" s="461"/>
      <c r="M126" s="368"/>
      <c r="N126" s="466"/>
      <c r="O126" s="366"/>
      <c r="P126" s="461"/>
      <c r="Q126" s="368"/>
      <c r="R126" s="461"/>
      <c r="S126" s="368"/>
      <c r="T126" s="466"/>
      <c r="U126" s="457"/>
      <c r="V126" s="466"/>
      <c r="W126" s="457"/>
      <c r="X126" s="466"/>
      <c r="Y126" s="457"/>
      <c r="Z126" s="466"/>
      <c r="AA126" s="458">
        <f t="shared" si="2"/>
        <v>0</v>
      </c>
      <c r="AB126" s="454">
        <f t="shared" si="3"/>
        <v>0</v>
      </c>
    </row>
    <row r="127" spans="1:28" s="120" customFormat="1" ht="19.5" customHeight="1" outlineLevel="1">
      <c r="A127" s="375"/>
      <c r="B127" s="208" t="s">
        <v>101</v>
      </c>
      <c r="C127" s="366"/>
      <c r="D127" s="461"/>
      <c r="E127" s="368"/>
      <c r="F127" s="466"/>
      <c r="G127" s="366"/>
      <c r="H127" s="466"/>
      <c r="I127" s="366"/>
      <c r="J127" s="461"/>
      <c r="K127" s="368"/>
      <c r="L127" s="461"/>
      <c r="M127" s="368"/>
      <c r="N127" s="466"/>
      <c r="O127" s="366"/>
      <c r="P127" s="461"/>
      <c r="Q127" s="368"/>
      <c r="R127" s="461"/>
      <c r="S127" s="368"/>
      <c r="T127" s="466"/>
      <c r="U127" s="457"/>
      <c r="V127" s="466"/>
      <c r="W127" s="457"/>
      <c r="X127" s="466"/>
      <c r="Y127" s="457"/>
      <c r="Z127" s="466"/>
      <c r="AA127" s="458">
        <f t="shared" si="2"/>
        <v>0</v>
      </c>
      <c r="AB127" s="454">
        <f t="shared" si="3"/>
        <v>0</v>
      </c>
    </row>
    <row r="128" spans="1:28" s="120" customFormat="1" ht="19.5" customHeight="1" outlineLevel="1">
      <c r="A128" s="375"/>
      <c r="B128" s="208" t="s">
        <v>101</v>
      </c>
      <c r="C128" s="366"/>
      <c r="D128" s="461"/>
      <c r="E128" s="368"/>
      <c r="F128" s="466"/>
      <c r="G128" s="366"/>
      <c r="H128" s="466"/>
      <c r="I128" s="366"/>
      <c r="J128" s="461"/>
      <c r="K128" s="368"/>
      <c r="L128" s="461"/>
      <c r="M128" s="368"/>
      <c r="N128" s="466"/>
      <c r="O128" s="366"/>
      <c r="P128" s="461"/>
      <c r="Q128" s="368"/>
      <c r="R128" s="461"/>
      <c r="S128" s="368"/>
      <c r="T128" s="466"/>
      <c r="U128" s="457"/>
      <c r="V128" s="466"/>
      <c r="W128" s="457"/>
      <c r="X128" s="466"/>
      <c r="Y128" s="457"/>
      <c r="Z128" s="466"/>
      <c r="AA128" s="458">
        <f t="shared" si="2"/>
        <v>0</v>
      </c>
      <c r="AB128" s="454">
        <f t="shared" si="3"/>
        <v>0</v>
      </c>
    </row>
    <row r="129" spans="1:28" ht="26.25" customHeight="1" outlineLevel="1">
      <c r="A129" s="26"/>
      <c r="B129" s="127"/>
      <c r="C129" s="354"/>
      <c r="D129" s="21"/>
      <c r="E129" s="355"/>
      <c r="F129" s="358"/>
      <c r="G129" s="354"/>
      <c r="H129" s="358"/>
      <c r="I129" s="354"/>
      <c r="J129" s="21"/>
      <c r="K129" s="355"/>
      <c r="L129" s="21"/>
      <c r="M129" s="355"/>
      <c r="N129" s="358"/>
      <c r="O129" s="354"/>
      <c r="P129" s="21"/>
      <c r="Q129" s="355"/>
      <c r="R129" s="21"/>
      <c r="S129" s="355"/>
      <c r="T129" s="358"/>
      <c r="U129" s="355"/>
      <c r="V129" s="358"/>
      <c r="W129" s="355"/>
      <c r="X129" s="358"/>
      <c r="Y129" s="355"/>
      <c r="Z129" s="358"/>
      <c r="AA129" s="361"/>
      <c r="AB129" s="361"/>
    </row>
    <row r="130" spans="1:28" ht="23.45" customHeight="1" outlineLevel="1">
      <c r="A130" s="26"/>
      <c r="B130" s="362"/>
      <c r="C130" s="354"/>
      <c r="D130" s="21"/>
      <c r="E130" s="355"/>
      <c r="F130" s="358"/>
      <c r="G130" s="354"/>
      <c r="H130" s="358"/>
      <c r="I130" s="354"/>
      <c r="J130" s="21"/>
      <c r="K130" s="355"/>
      <c r="L130" s="21"/>
      <c r="M130" s="355"/>
      <c r="N130" s="358"/>
      <c r="O130" s="354"/>
      <c r="P130" s="21"/>
      <c r="Q130" s="355"/>
      <c r="R130" s="21"/>
      <c r="S130" s="355"/>
      <c r="T130" s="358"/>
      <c r="U130" s="355"/>
      <c r="V130" s="358"/>
      <c r="W130" s="355"/>
      <c r="X130" s="358"/>
      <c r="Y130" s="355"/>
      <c r="Z130" s="358"/>
      <c r="AA130" s="350"/>
      <c r="AB130" s="350"/>
    </row>
    <row r="131" spans="1:28" ht="37.5" customHeight="1">
      <c r="A131" s="26"/>
      <c r="B131" s="377" t="s">
        <v>167</v>
      </c>
      <c r="C131" s="354"/>
      <c r="D131" s="21"/>
      <c r="E131" s="355"/>
      <c r="F131" s="358"/>
      <c r="G131" s="354"/>
      <c r="H131" s="358"/>
      <c r="I131" s="354"/>
      <c r="J131" s="21"/>
      <c r="K131" s="355"/>
      <c r="L131" s="21"/>
      <c r="M131" s="355"/>
      <c r="N131" s="358"/>
      <c r="O131" s="354"/>
      <c r="P131" s="21"/>
      <c r="Q131" s="355"/>
      <c r="R131" s="21"/>
      <c r="S131" s="355"/>
      <c r="T131" s="358"/>
      <c r="U131" s="355"/>
      <c r="V131" s="358"/>
      <c r="W131" s="355"/>
      <c r="X131" s="358"/>
      <c r="Y131" s="355"/>
      <c r="Z131" s="358"/>
      <c r="AA131" s="350"/>
      <c r="AB131" s="350"/>
    </row>
    <row r="132" spans="1:28" ht="28.9" customHeight="1" outlineLevel="1">
      <c r="A132" s="26"/>
      <c r="B132" s="60" t="s">
        <v>18</v>
      </c>
      <c r="C132" s="354"/>
      <c r="D132" s="21"/>
      <c r="E132" s="355"/>
      <c r="F132" s="358"/>
      <c r="G132" s="354"/>
      <c r="H132" s="358"/>
      <c r="I132" s="354"/>
      <c r="J132" s="21"/>
      <c r="K132" s="355"/>
      <c r="L132" s="21"/>
      <c r="M132" s="355"/>
      <c r="N132" s="358"/>
      <c r="O132" s="354"/>
      <c r="P132" s="21"/>
      <c r="Q132" s="355"/>
      <c r="R132" s="21"/>
      <c r="S132" s="355"/>
      <c r="T132" s="358"/>
      <c r="U132" s="355"/>
      <c r="V132" s="358"/>
      <c r="W132" s="355"/>
      <c r="X132" s="358"/>
      <c r="Y132" s="355"/>
      <c r="Z132" s="358"/>
      <c r="AA132" s="350"/>
      <c r="AB132" s="350"/>
    </row>
    <row r="133" spans="1:28" s="120" customFormat="1" ht="19.5" customHeight="1" outlineLevel="1">
      <c r="A133" s="375"/>
      <c r="B133" s="468" t="s">
        <v>169</v>
      </c>
      <c r="C133" s="366"/>
      <c r="D133" s="469"/>
      <c r="E133" s="368"/>
      <c r="F133" s="470"/>
      <c r="G133" s="366"/>
      <c r="H133" s="470"/>
      <c r="I133" s="366"/>
      <c r="J133" s="469"/>
      <c r="K133" s="368"/>
      <c r="L133" s="469"/>
      <c r="M133" s="368"/>
      <c r="N133" s="470"/>
      <c r="O133" s="366"/>
      <c r="P133" s="469"/>
      <c r="Q133" s="368"/>
      <c r="R133" s="469"/>
      <c r="S133" s="368"/>
      <c r="T133" s="470"/>
      <c r="U133" s="471"/>
      <c r="V133" s="470"/>
      <c r="W133" s="471"/>
      <c r="X133" s="470"/>
      <c r="Y133" s="471"/>
      <c r="Z133" s="470"/>
      <c r="AA133" s="458">
        <f t="shared" ref="AA133:AA136" si="4">AVERAGE(Z133+X133+V133+T133+R133+P133+N133+L133+J133+H133+F133+D133)</f>
        <v>0</v>
      </c>
      <c r="AB133" s="458">
        <f t="shared" ref="AB133:AB143" si="5">SUM(Z133+X133+V133+T133+R133+P133+N133+L133+J133+H133+F133+D133)</f>
        <v>0</v>
      </c>
    </row>
    <row r="134" spans="1:28" s="120" customFormat="1" ht="19.5" customHeight="1" outlineLevel="1">
      <c r="A134" s="375"/>
      <c r="B134" s="211" t="s">
        <v>170</v>
      </c>
      <c r="C134" s="366"/>
      <c r="D134" s="460"/>
      <c r="E134" s="368"/>
      <c r="F134" s="459"/>
      <c r="G134" s="366"/>
      <c r="H134" s="459"/>
      <c r="I134" s="366"/>
      <c r="J134" s="460"/>
      <c r="K134" s="368"/>
      <c r="L134" s="460"/>
      <c r="M134" s="368"/>
      <c r="N134" s="459"/>
      <c r="O134" s="366"/>
      <c r="P134" s="460"/>
      <c r="Q134" s="368"/>
      <c r="R134" s="460"/>
      <c r="S134" s="368"/>
      <c r="T134" s="459"/>
      <c r="U134" s="453"/>
      <c r="V134" s="459"/>
      <c r="W134" s="453"/>
      <c r="X134" s="459"/>
      <c r="Y134" s="453"/>
      <c r="Z134" s="459"/>
      <c r="AA134" s="458">
        <f t="shared" si="4"/>
        <v>0</v>
      </c>
      <c r="AB134" s="454">
        <f t="shared" si="5"/>
        <v>0</v>
      </c>
    </row>
    <row r="135" spans="1:28" s="120" customFormat="1" ht="19.5" customHeight="1" outlineLevel="1">
      <c r="A135" s="375"/>
      <c r="B135" s="211" t="s">
        <v>170</v>
      </c>
      <c r="C135" s="366"/>
      <c r="D135" s="460"/>
      <c r="E135" s="368"/>
      <c r="F135" s="459"/>
      <c r="G135" s="366"/>
      <c r="H135" s="459"/>
      <c r="I135" s="366"/>
      <c r="J135" s="460"/>
      <c r="K135" s="368"/>
      <c r="L135" s="460"/>
      <c r="M135" s="368"/>
      <c r="N135" s="459"/>
      <c r="O135" s="366"/>
      <c r="P135" s="460"/>
      <c r="Q135" s="368"/>
      <c r="R135" s="460"/>
      <c r="S135" s="368"/>
      <c r="T135" s="459"/>
      <c r="U135" s="453"/>
      <c r="V135" s="459"/>
      <c r="W135" s="453"/>
      <c r="X135" s="459"/>
      <c r="Y135" s="453"/>
      <c r="Z135" s="459"/>
      <c r="AA135" s="458">
        <f t="shared" si="4"/>
        <v>0</v>
      </c>
      <c r="AB135" s="454">
        <f t="shared" si="5"/>
        <v>0</v>
      </c>
    </row>
    <row r="136" spans="1:28" s="120" customFormat="1" ht="19.5" customHeight="1" outlineLevel="1">
      <c r="A136" s="375"/>
      <c r="B136" s="212"/>
      <c r="C136" s="366"/>
      <c r="D136" s="461"/>
      <c r="E136" s="368"/>
      <c r="F136" s="466"/>
      <c r="G136" s="366"/>
      <c r="H136" s="466"/>
      <c r="I136" s="366"/>
      <c r="J136" s="461"/>
      <c r="K136" s="368"/>
      <c r="L136" s="461"/>
      <c r="M136" s="368"/>
      <c r="N136" s="466"/>
      <c r="O136" s="366"/>
      <c r="P136" s="461"/>
      <c r="Q136" s="368"/>
      <c r="R136" s="461"/>
      <c r="S136" s="368"/>
      <c r="T136" s="466"/>
      <c r="U136" s="457"/>
      <c r="V136" s="466"/>
      <c r="W136" s="457"/>
      <c r="X136" s="466"/>
      <c r="Y136" s="457"/>
      <c r="Z136" s="466"/>
      <c r="AA136" s="458">
        <f t="shared" si="4"/>
        <v>0</v>
      </c>
      <c r="AB136" s="454">
        <f t="shared" si="5"/>
        <v>0</v>
      </c>
    </row>
    <row r="137" spans="1:28" ht="19.5" customHeight="1" outlineLevel="1">
      <c r="A137" s="26"/>
      <c r="B137" s="127"/>
      <c r="C137" s="354"/>
      <c r="D137" s="21"/>
      <c r="E137" s="355"/>
      <c r="F137" s="358"/>
      <c r="G137" s="354"/>
      <c r="H137" s="358"/>
      <c r="I137" s="354"/>
      <c r="J137" s="21"/>
      <c r="K137" s="355"/>
      <c r="L137" s="21"/>
      <c r="M137" s="355"/>
      <c r="N137" s="358"/>
      <c r="O137" s="354"/>
      <c r="P137" s="21"/>
      <c r="Q137" s="355"/>
      <c r="R137" s="21"/>
      <c r="S137" s="355"/>
      <c r="T137" s="358"/>
      <c r="U137" s="355"/>
      <c r="V137" s="358"/>
      <c r="W137" s="355"/>
      <c r="X137" s="358"/>
      <c r="Y137" s="355"/>
      <c r="Z137" s="358"/>
      <c r="AA137" s="350"/>
      <c r="AB137" s="361"/>
    </row>
    <row r="138" spans="1:28" ht="19.5" customHeight="1" outlineLevel="1">
      <c r="A138" s="26"/>
      <c r="B138" s="127"/>
      <c r="C138" s="354"/>
      <c r="D138" s="21"/>
      <c r="E138" s="355"/>
      <c r="F138" s="358"/>
      <c r="G138" s="354"/>
      <c r="H138" s="358"/>
      <c r="I138" s="354"/>
      <c r="J138" s="21"/>
      <c r="K138" s="355"/>
      <c r="L138" s="21"/>
      <c r="M138" s="355"/>
      <c r="N138" s="358"/>
      <c r="O138" s="354"/>
      <c r="P138" s="21"/>
      <c r="Q138" s="355"/>
      <c r="R138" s="21"/>
      <c r="S138" s="355"/>
      <c r="T138" s="358"/>
      <c r="U138" s="355"/>
      <c r="V138" s="358"/>
      <c r="W138" s="355"/>
      <c r="X138" s="358"/>
      <c r="Y138" s="355"/>
      <c r="Z138" s="358"/>
      <c r="AA138" s="350"/>
      <c r="AB138" s="350"/>
    </row>
    <row r="139" spans="1:28" ht="19.5" customHeight="1" outlineLevel="1">
      <c r="A139" s="26"/>
      <c r="B139" s="377" t="s">
        <v>178</v>
      </c>
      <c r="C139" s="354"/>
      <c r="D139" s="21"/>
      <c r="E139" s="355"/>
      <c r="F139" s="358"/>
      <c r="G139" s="354"/>
      <c r="H139" s="358"/>
      <c r="I139" s="354"/>
      <c r="J139" s="21"/>
      <c r="K139" s="355"/>
      <c r="L139" s="21"/>
      <c r="M139" s="355"/>
      <c r="N139" s="358"/>
      <c r="O139" s="354"/>
      <c r="P139" s="21"/>
      <c r="Q139" s="355"/>
      <c r="R139" s="21"/>
      <c r="S139" s="355"/>
      <c r="T139" s="358"/>
      <c r="U139" s="355"/>
      <c r="V139" s="358"/>
      <c r="W139" s="355"/>
      <c r="X139" s="358"/>
      <c r="Y139" s="355"/>
      <c r="Z139" s="358"/>
      <c r="AA139" s="350"/>
      <c r="AB139" s="350"/>
    </row>
    <row r="140" spans="1:28" ht="19.5" customHeight="1" outlineLevel="1">
      <c r="A140" s="26"/>
      <c r="B140" s="127"/>
      <c r="C140" s="354"/>
      <c r="D140" s="371"/>
      <c r="E140" s="355"/>
      <c r="F140" s="372"/>
      <c r="G140" s="354"/>
      <c r="H140" s="372"/>
      <c r="I140" s="354"/>
      <c r="J140" s="371"/>
      <c r="K140" s="355"/>
      <c r="L140" s="371"/>
      <c r="M140" s="355"/>
      <c r="N140" s="372"/>
      <c r="O140" s="354"/>
      <c r="P140" s="371"/>
      <c r="Q140" s="355"/>
      <c r="R140" s="371"/>
      <c r="S140" s="355"/>
      <c r="T140" s="372"/>
      <c r="U140" s="373"/>
      <c r="V140" s="372"/>
      <c r="W140" s="373"/>
      <c r="X140" s="372"/>
      <c r="Y140" s="373"/>
      <c r="Z140" s="372"/>
      <c r="AA140" s="356"/>
      <c r="AB140" s="356"/>
    </row>
    <row r="141" spans="1:28" s="120" customFormat="1" ht="19.5" customHeight="1" outlineLevel="1">
      <c r="A141" s="375"/>
      <c r="B141" s="208" t="s">
        <v>257</v>
      </c>
      <c r="C141" s="366"/>
      <c r="D141" s="274"/>
      <c r="E141" s="368"/>
      <c r="F141" s="472"/>
      <c r="G141" s="366"/>
      <c r="H141" s="472"/>
      <c r="I141" s="366"/>
      <c r="J141" s="274"/>
      <c r="K141" s="368"/>
      <c r="L141" s="274"/>
      <c r="M141" s="368"/>
      <c r="N141" s="472"/>
      <c r="O141" s="366"/>
      <c r="P141" s="274"/>
      <c r="Q141" s="368"/>
      <c r="R141" s="274"/>
      <c r="S141" s="368"/>
      <c r="T141" s="472"/>
      <c r="U141" s="473"/>
      <c r="V141" s="472"/>
      <c r="W141" s="473"/>
      <c r="X141" s="472"/>
      <c r="Y141" s="473"/>
      <c r="Z141" s="472"/>
      <c r="AA141" s="458">
        <f t="shared" ref="AA141:AA143" si="6">AVERAGE(Z141+X141+V141+T141+R141+P141+N141+L141+J141+H141+F141+D141)</f>
        <v>0</v>
      </c>
      <c r="AB141" s="454">
        <f t="shared" si="5"/>
        <v>0</v>
      </c>
    </row>
    <row r="142" spans="1:28" s="120" customFormat="1" ht="19.5" customHeight="1" outlineLevel="1">
      <c r="A142" s="375"/>
      <c r="B142" s="208" t="s">
        <v>257</v>
      </c>
      <c r="C142" s="366"/>
      <c r="D142" s="274"/>
      <c r="E142" s="368"/>
      <c r="F142" s="472"/>
      <c r="G142" s="366"/>
      <c r="H142" s="472"/>
      <c r="I142" s="366"/>
      <c r="J142" s="274"/>
      <c r="K142" s="368"/>
      <c r="L142" s="274"/>
      <c r="M142" s="368"/>
      <c r="N142" s="472"/>
      <c r="O142" s="366"/>
      <c r="P142" s="274"/>
      <c r="Q142" s="368"/>
      <c r="R142" s="274"/>
      <c r="S142" s="368"/>
      <c r="T142" s="472"/>
      <c r="U142" s="473"/>
      <c r="V142" s="472"/>
      <c r="W142" s="473"/>
      <c r="X142" s="472"/>
      <c r="Y142" s="473"/>
      <c r="Z142" s="472"/>
      <c r="AA142" s="458">
        <f t="shared" si="6"/>
        <v>0</v>
      </c>
      <c r="AB142" s="454">
        <f t="shared" si="5"/>
        <v>0</v>
      </c>
    </row>
    <row r="143" spans="1:28" s="120" customFormat="1" ht="19.5" customHeight="1" outlineLevel="1">
      <c r="A143" s="375"/>
      <c r="B143" s="208" t="s">
        <v>257</v>
      </c>
      <c r="C143" s="366"/>
      <c r="D143" s="274"/>
      <c r="E143" s="368"/>
      <c r="F143" s="472"/>
      <c r="G143" s="366"/>
      <c r="H143" s="472"/>
      <c r="I143" s="366"/>
      <c r="J143" s="274"/>
      <c r="K143" s="368"/>
      <c r="L143" s="274"/>
      <c r="M143" s="368"/>
      <c r="N143" s="472"/>
      <c r="O143" s="366"/>
      <c r="P143" s="274"/>
      <c r="Q143" s="368"/>
      <c r="R143" s="274"/>
      <c r="S143" s="368"/>
      <c r="T143" s="472"/>
      <c r="U143" s="473"/>
      <c r="V143" s="472"/>
      <c r="W143" s="473"/>
      <c r="X143" s="472"/>
      <c r="Y143" s="473"/>
      <c r="Z143" s="472"/>
      <c r="AA143" s="458">
        <f t="shared" si="6"/>
        <v>0</v>
      </c>
      <c r="AB143" s="454">
        <f t="shared" si="5"/>
        <v>0</v>
      </c>
    </row>
    <row r="144" spans="1:28" ht="19.5" customHeight="1" outlineLevel="1">
      <c r="A144" s="26"/>
      <c r="B144" s="127"/>
      <c r="C144" s="354"/>
      <c r="D144" s="21"/>
      <c r="E144" s="355"/>
      <c r="F144" s="358"/>
      <c r="G144" s="354"/>
      <c r="H144" s="358"/>
      <c r="I144" s="354"/>
      <c r="J144" s="21"/>
      <c r="K144" s="355"/>
      <c r="L144" s="21"/>
      <c r="M144" s="355"/>
      <c r="N144" s="358"/>
      <c r="O144" s="354"/>
      <c r="P144" s="21"/>
      <c r="Q144" s="355"/>
      <c r="R144" s="21"/>
      <c r="S144" s="355"/>
      <c r="T144" s="358"/>
      <c r="U144" s="355"/>
      <c r="V144" s="358"/>
      <c r="W144" s="355"/>
      <c r="X144" s="358"/>
      <c r="Y144" s="355"/>
      <c r="Z144" s="358"/>
      <c r="AA144" s="350"/>
      <c r="AB144" s="350"/>
    </row>
    <row r="145" spans="1:28" ht="15.75" customHeight="1">
      <c r="B145" s="21"/>
      <c r="C145" s="354"/>
      <c r="D145" s="359"/>
      <c r="E145" s="355"/>
      <c r="F145" s="358"/>
      <c r="G145" s="354"/>
      <c r="H145" s="358"/>
      <c r="I145" s="354"/>
      <c r="J145" s="21"/>
      <c r="K145" s="355"/>
      <c r="L145" s="21"/>
      <c r="M145" s="355"/>
      <c r="N145" s="358"/>
      <c r="O145" s="354"/>
      <c r="P145" s="21"/>
      <c r="Q145" s="355"/>
      <c r="R145" s="21"/>
      <c r="S145" s="355"/>
      <c r="T145" s="358"/>
      <c r="U145" s="355"/>
      <c r="V145" s="358"/>
      <c r="W145" s="355"/>
      <c r="X145" s="358"/>
      <c r="Y145" s="355"/>
      <c r="Z145" s="358"/>
      <c r="AA145" s="350"/>
      <c r="AB145" s="350"/>
    </row>
    <row r="146" spans="1:28" s="388" customFormat="1" ht="19.899999999999999" customHeight="1">
      <c r="A146" s="378"/>
      <c r="B146" s="379" t="s">
        <v>258</v>
      </c>
      <c r="C146" s="380">
        <f t="shared" ref="C146:Z146" si="7">SUM(C3:C17)</f>
        <v>0</v>
      </c>
      <c r="D146" s="381">
        <f t="shared" si="7"/>
        <v>0</v>
      </c>
      <c r="E146" s="382">
        <f t="shared" si="7"/>
        <v>0</v>
      </c>
      <c r="F146" s="383">
        <f t="shared" si="7"/>
        <v>0</v>
      </c>
      <c r="G146" s="380">
        <f t="shared" si="7"/>
        <v>0</v>
      </c>
      <c r="H146" s="383">
        <f t="shared" si="7"/>
        <v>0</v>
      </c>
      <c r="I146" s="380">
        <f t="shared" si="7"/>
        <v>0</v>
      </c>
      <c r="J146" s="384">
        <f t="shared" si="7"/>
        <v>0</v>
      </c>
      <c r="K146" s="382">
        <f t="shared" si="7"/>
        <v>0</v>
      </c>
      <c r="L146" s="381">
        <f t="shared" si="7"/>
        <v>0</v>
      </c>
      <c r="M146" s="382">
        <f t="shared" si="7"/>
        <v>0</v>
      </c>
      <c r="N146" s="383">
        <f t="shared" si="7"/>
        <v>0</v>
      </c>
      <c r="O146" s="380">
        <f t="shared" si="7"/>
        <v>0</v>
      </c>
      <c r="P146" s="384">
        <f t="shared" si="7"/>
        <v>0</v>
      </c>
      <c r="Q146" s="382">
        <f t="shared" si="7"/>
        <v>0</v>
      </c>
      <c r="R146" s="381">
        <f t="shared" si="7"/>
        <v>0</v>
      </c>
      <c r="S146" s="385">
        <f t="shared" si="7"/>
        <v>0</v>
      </c>
      <c r="T146" s="383">
        <f t="shared" si="7"/>
        <v>0</v>
      </c>
      <c r="U146" s="385">
        <f t="shared" si="7"/>
        <v>0</v>
      </c>
      <c r="V146" s="386">
        <f t="shared" si="7"/>
        <v>0</v>
      </c>
      <c r="W146" s="385">
        <f t="shared" si="7"/>
        <v>0</v>
      </c>
      <c r="X146" s="386">
        <f t="shared" si="7"/>
        <v>0</v>
      </c>
      <c r="Y146" s="385">
        <f t="shared" si="7"/>
        <v>0</v>
      </c>
      <c r="Z146" s="386">
        <f t="shared" si="7"/>
        <v>0</v>
      </c>
      <c r="AA146" s="387">
        <f>AVERAGE(Z146+X146+V146+T146+R146+P146+N146+L146+J146+H146+F146+D146)</f>
        <v>0</v>
      </c>
      <c r="AB146" s="387">
        <f>SUM(Z146+X146+V146+T146+R146+P146+N146+L146+J146+H146+F146+D146)</f>
        <v>0</v>
      </c>
    </row>
    <row r="147" spans="1:28" s="399" customFormat="1" ht="19.899999999999999" customHeight="1">
      <c r="A147" s="389"/>
      <c r="B147" s="390" t="s">
        <v>259</v>
      </c>
      <c r="C147" s="391">
        <f t="shared" ref="C147:Z147" si="8">SUM(C33:C137)</f>
        <v>0</v>
      </c>
      <c r="D147" s="392">
        <f t="shared" si="8"/>
        <v>0</v>
      </c>
      <c r="E147" s="393">
        <f t="shared" si="8"/>
        <v>0</v>
      </c>
      <c r="F147" s="394">
        <f t="shared" si="8"/>
        <v>0</v>
      </c>
      <c r="G147" s="391">
        <f t="shared" si="8"/>
        <v>0</v>
      </c>
      <c r="H147" s="394">
        <f t="shared" si="8"/>
        <v>0</v>
      </c>
      <c r="I147" s="391">
        <f t="shared" si="8"/>
        <v>0</v>
      </c>
      <c r="J147" s="395">
        <f t="shared" si="8"/>
        <v>0</v>
      </c>
      <c r="K147" s="393">
        <f t="shared" si="8"/>
        <v>0</v>
      </c>
      <c r="L147" s="392">
        <f t="shared" si="8"/>
        <v>0</v>
      </c>
      <c r="M147" s="393">
        <f t="shared" si="8"/>
        <v>0</v>
      </c>
      <c r="N147" s="394">
        <f t="shared" si="8"/>
        <v>0</v>
      </c>
      <c r="O147" s="391">
        <f t="shared" si="8"/>
        <v>0</v>
      </c>
      <c r="P147" s="395">
        <f t="shared" si="8"/>
        <v>0</v>
      </c>
      <c r="Q147" s="393">
        <f t="shared" si="8"/>
        <v>0</v>
      </c>
      <c r="R147" s="392">
        <f t="shared" si="8"/>
        <v>0</v>
      </c>
      <c r="S147" s="396">
        <f t="shared" si="8"/>
        <v>0</v>
      </c>
      <c r="T147" s="394">
        <f t="shared" si="8"/>
        <v>0</v>
      </c>
      <c r="U147" s="396">
        <f t="shared" si="8"/>
        <v>0</v>
      </c>
      <c r="V147" s="397">
        <f t="shared" si="8"/>
        <v>0</v>
      </c>
      <c r="W147" s="396">
        <f t="shared" si="8"/>
        <v>0</v>
      </c>
      <c r="X147" s="397">
        <f t="shared" si="8"/>
        <v>0</v>
      </c>
      <c r="Y147" s="396">
        <f t="shared" si="8"/>
        <v>0</v>
      </c>
      <c r="Z147" s="397">
        <f t="shared" si="8"/>
        <v>0</v>
      </c>
      <c r="AA147" s="398">
        <f t="shared" ref="AA147:AA150" si="9">AVERAGE(Z147+X147+V147+T147+R147+P147+N147+L147+J147+H147+F147+D147)</f>
        <v>0</v>
      </c>
      <c r="AB147" s="398">
        <f t="shared" ref="AB147:AB150" si="10">SUM(Z147+X147+V147+T147+R147+P147+N147+L147+J147+H147+F147+D147)</f>
        <v>0</v>
      </c>
    </row>
    <row r="148" spans="1:28" s="410" customFormat="1" ht="19.899999999999999" customHeight="1" thickBot="1">
      <c r="A148" s="400"/>
      <c r="B148" s="401" t="s">
        <v>260</v>
      </c>
      <c r="C148" s="402">
        <f>SUM(C141:C143)</f>
        <v>0</v>
      </c>
      <c r="D148" s="403">
        <f>SUM(D140:D143)</f>
        <v>0</v>
      </c>
      <c r="E148" s="404">
        <f t="shared" ref="E148" si="11">SUM(E141:E143)</f>
        <v>0</v>
      </c>
      <c r="F148" s="405">
        <f t="shared" ref="F148" si="12">SUM(F140:F143)</f>
        <v>0</v>
      </c>
      <c r="G148" s="402">
        <f t="shared" ref="G148" si="13">SUM(G141:G143)</f>
        <v>0</v>
      </c>
      <c r="H148" s="405">
        <f t="shared" ref="H148" si="14">SUM(H140:H143)</f>
        <v>0</v>
      </c>
      <c r="I148" s="402">
        <f t="shared" ref="I148" si="15">SUM(I141:I143)</f>
        <v>0</v>
      </c>
      <c r="J148" s="406">
        <f t="shared" ref="J148" si="16">SUM(J140:J143)</f>
        <v>0</v>
      </c>
      <c r="K148" s="404">
        <f t="shared" ref="K148" si="17">SUM(K141:K143)</f>
        <v>0</v>
      </c>
      <c r="L148" s="403">
        <f t="shared" ref="L148" si="18">SUM(L140:L143)</f>
        <v>0</v>
      </c>
      <c r="M148" s="404">
        <f t="shared" ref="M148" si="19">SUM(M141:M143)</f>
        <v>0</v>
      </c>
      <c r="N148" s="405">
        <f t="shared" ref="N148" si="20">SUM(N140:N143)</f>
        <v>0</v>
      </c>
      <c r="O148" s="402">
        <f t="shared" ref="O148" si="21">SUM(O141:O143)</f>
        <v>0</v>
      </c>
      <c r="P148" s="406">
        <f t="shared" ref="P148" si="22">SUM(P140:P143)</f>
        <v>0</v>
      </c>
      <c r="Q148" s="404">
        <f t="shared" ref="Q148" si="23">SUM(Q141:Q143)</f>
        <v>0</v>
      </c>
      <c r="R148" s="403">
        <f t="shared" ref="R148" si="24">SUM(R140:R143)</f>
        <v>0</v>
      </c>
      <c r="S148" s="407">
        <f t="shared" ref="S148" si="25">SUM(S141:S143)</f>
        <v>0</v>
      </c>
      <c r="T148" s="405">
        <f t="shared" ref="T148" si="26">SUM(T140:T143)</f>
        <v>0</v>
      </c>
      <c r="U148" s="407">
        <f t="shared" ref="U148" si="27">SUM(U141:U143)</f>
        <v>0</v>
      </c>
      <c r="V148" s="408">
        <f t="shared" ref="V148" si="28">SUM(V140:V143)</f>
        <v>0</v>
      </c>
      <c r="W148" s="407">
        <f t="shared" ref="W148" si="29">SUM(W141:W143)</f>
        <v>0</v>
      </c>
      <c r="X148" s="408">
        <f t="shared" ref="X148" si="30">SUM(X140:X143)</f>
        <v>0</v>
      </c>
      <c r="Y148" s="407">
        <f t="shared" ref="Y148" si="31">SUM(Y141:Y143)</f>
        <v>0</v>
      </c>
      <c r="Z148" s="408">
        <f t="shared" ref="Z148" si="32">SUM(Z140:Z143)</f>
        <v>0</v>
      </c>
      <c r="AA148" s="409">
        <f t="shared" si="9"/>
        <v>0</v>
      </c>
      <c r="AB148" s="409">
        <f t="shared" si="10"/>
        <v>0</v>
      </c>
    </row>
    <row r="149" spans="1:28" s="421" customFormat="1" ht="19.899999999999999" customHeight="1" thickTop="1" thickBot="1">
      <c r="A149" s="411"/>
      <c r="B149" s="412" t="s">
        <v>261</v>
      </c>
      <c r="C149" s="413">
        <f t="shared" ref="C149:Z149" si="33">C147+C148</f>
        <v>0</v>
      </c>
      <c r="D149" s="414">
        <f t="shared" si="33"/>
        <v>0</v>
      </c>
      <c r="E149" s="413">
        <f t="shared" si="33"/>
        <v>0</v>
      </c>
      <c r="F149" s="415">
        <f t="shared" si="33"/>
        <v>0</v>
      </c>
      <c r="G149" s="413">
        <f t="shared" si="33"/>
        <v>0</v>
      </c>
      <c r="H149" s="415">
        <f t="shared" si="33"/>
        <v>0</v>
      </c>
      <c r="I149" s="413">
        <f t="shared" si="33"/>
        <v>0</v>
      </c>
      <c r="J149" s="415">
        <f t="shared" si="33"/>
        <v>0</v>
      </c>
      <c r="K149" s="413">
        <f t="shared" si="33"/>
        <v>0</v>
      </c>
      <c r="L149" s="415">
        <f t="shared" si="33"/>
        <v>0</v>
      </c>
      <c r="M149" s="416">
        <f t="shared" si="33"/>
        <v>0</v>
      </c>
      <c r="N149" s="415">
        <f t="shared" si="33"/>
        <v>0</v>
      </c>
      <c r="O149" s="413">
        <f t="shared" si="33"/>
        <v>0</v>
      </c>
      <c r="P149" s="415">
        <f t="shared" si="33"/>
        <v>0</v>
      </c>
      <c r="Q149" s="413">
        <f t="shared" si="33"/>
        <v>0</v>
      </c>
      <c r="R149" s="415">
        <f t="shared" si="33"/>
        <v>0</v>
      </c>
      <c r="S149" s="413">
        <f t="shared" si="33"/>
        <v>0</v>
      </c>
      <c r="T149" s="417">
        <f t="shared" si="33"/>
        <v>0</v>
      </c>
      <c r="U149" s="413">
        <f t="shared" si="33"/>
        <v>0</v>
      </c>
      <c r="V149" s="418">
        <f t="shared" si="33"/>
        <v>0</v>
      </c>
      <c r="W149" s="413">
        <f t="shared" si="33"/>
        <v>0</v>
      </c>
      <c r="X149" s="419">
        <f t="shared" si="33"/>
        <v>0</v>
      </c>
      <c r="Y149" s="413">
        <f t="shared" si="33"/>
        <v>0</v>
      </c>
      <c r="Z149" s="418">
        <f t="shared" si="33"/>
        <v>0</v>
      </c>
      <c r="AA149" s="420">
        <f t="shared" si="9"/>
        <v>0</v>
      </c>
      <c r="AB149" s="420">
        <f t="shared" si="10"/>
        <v>0</v>
      </c>
    </row>
    <row r="150" spans="1:28" s="434" customFormat="1" ht="30" customHeight="1" thickBot="1">
      <c r="A150" s="422"/>
      <c r="B150" s="423" t="s">
        <v>262</v>
      </c>
      <c r="C150" s="424">
        <f t="shared" ref="C150:Z150" si="34">C146-C147-C148</f>
        <v>0</v>
      </c>
      <c r="D150" s="425">
        <f t="shared" si="34"/>
        <v>0</v>
      </c>
      <c r="E150" s="424">
        <f t="shared" si="34"/>
        <v>0</v>
      </c>
      <c r="F150" s="426">
        <f t="shared" si="34"/>
        <v>0</v>
      </c>
      <c r="G150" s="424">
        <f t="shared" si="34"/>
        <v>0</v>
      </c>
      <c r="H150" s="427">
        <f t="shared" si="34"/>
        <v>0</v>
      </c>
      <c r="I150" s="424">
        <f t="shared" si="34"/>
        <v>0</v>
      </c>
      <c r="J150" s="428">
        <f t="shared" si="34"/>
        <v>0</v>
      </c>
      <c r="K150" s="424">
        <f t="shared" si="34"/>
        <v>0</v>
      </c>
      <c r="L150" s="429">
        <f t="shared" si="34"/>
        <v>0</v>
      </c>
      <c r="M150" s="424">
        <f t="shared" si="34"/>
        <v>0</v>
      </c>
      <c r="N150" s="429">
        <f t="shared" si="34"/>
        <v>0</v>
      </c>
      <c r="O150" s="424">
        <f t="shared" si="34"/>
        <v>0</v>
      </c>
      <c r="P150" s="429">
        <f t="shared" si="34"/>
        <v>0</v>
      </c>
      <c r="Q150" s="424">
        <f t="shared" si="34"/>
        <v>0</v>
      </c>
      <c r="R150" s="429">
        <f t="shared" si="34"/>
        <v>0</v>
      </c>
      <c r="S150" s="424">
        <f t="shared" si="34"/>
        <v>0</v>
      </c>
      <c r="T150" s="429">
        <f t="shared" si="34"/>
        <v>0</v>
      </c>
      <c r="U150" s="424">
        <f t="shared" si="34"/>
        <v>0</v>
      </c>
      <c r="V150" s="429">
        <f t="shared" si="34"/>
        <v>0</v>
      </c>
      <c r="W150" s="424">
        <f t="shared" si="34"/>
        <v>0</v>
      </c>
      <c r="X150" s="430">
        <f t="shared" si="34"/>
        <v>0</v>
      </c>
      <c r="Y150" s="431">
        <f t="shared" si="34"/>
        <v>0</v>
      </c>
      <c r="Z150" s="432">
        <f t="shared" si="34"/>
        <v>0</v>
      </c>
      <c r="AA150" s="433">
        <f t="shared" si="9"/>
        <v>0</v>
      </c>
      <c r="AB150" s="433">
        <f t="shared" si="10"/>
        <v>0</v>
      </c>
    </row>
    <row r="151" spans="1:28" s="440" customFormat="1" ht="67.900000000000006" customHeight="1" thickTop="1" thickBot="1">
      <c r="A151" s="7"/>
      <c r="B151" s="435"/>
      <c r="C151" s="346" t="s">
        <v>240</v>
      </c>
      <c r="D151" s="436" t="s">
        <v>263</v>
      </c>
      <c r="E151" s="348" t="s">
        <v>240</v>
      </c>
      <c r="F151" s="437" t="s">
        <v>263</v>
      </c>
      <c r="G151" s="346" t="s">
        <v>240</v>
      </c>
      <c r="H151" s="437" t="s">
        <v>263</v>
      </c>
      <c r="I151" s="346" t="s">
        <v>240</v>
      </c>
      <c r="J151" s="436" t="s">
        <v>263</v>
      </c>
      <c r="K151" s="346" t="s">
        <v>240</v>
      </c>
      <c r="L151" s="437" t="s">
        <v>263</v>
      </c>
      <c r="M151" s="346" t="s">
        <v>240</v>
      </c>
      <c r="N151" s="436" t="s">
        <v>263</v>
      </c>
      <c r="O151" s="346" t="s">
        <v>240</v>
      </c>
      <c r="P151" s="437" t="s">
        <v>263</v>
      </c>
      <c r="Q151" s="438" t="s">
        <v>240</v>
      </c>
      <c r="R151" s="437" t="s">
        <v>263</v>
      </c>
      <c r="S151" s="438" t="s">
        <v>240</v>
      </c>
      <c r="T151" s="436" t="s">
        <v>263</v>
      </c>
      <c r="U151" s="348" t="s">
        <v>240</v>
      </c>
      <c r="V151" s="436" t="s">
        <v>263</v>
      </c>
      <c r="W151" s="348" t="s">
        <v>240</v>
      </c>
      <c r="X151" s="436" t="s">
        <v>263</v>
      </c>
      <c r="Y151" s="348" t="s">
        <v>240</v>
      </c>
      <c r="Z151" s="439" t="s">
        <v>263</v>
      </c>
      <c r="AA151" s="350"/>
      <c r="AB151" s="350"/>
    </row>
    <row r="152" spans="1:28" s="440" customFormat="1" ht="22.15" customHeight="1" thickBot="1">
      <c r="A152" s="7"/>
      <c r="B152" s="435"/>
      <c r="C152" s="564" t="str">
        <f>C2</f>
        <v>Inscrire le mois concerné</v>
      </c>
      <c r="D152" s="564"/>
      <c r="E152" s="565" t="str">
        <f>E2</f>
        <v>Inscrire le mois concerné</v>
      </c>
      <c r="F152" s="564"/>
      <c r="G152" s="565" t="str">
        <f>G2</f>
        <v>Inscrire le mois concerné</v>
      </c>
      <c r="H152" s="564"/>
      <c r="I152" s="565" t="str">
        <f>I2</f>
        <v>Inscrire le mois concerné</v>
      </c>
      <c r="J152" s="562"/>
      <c r="K152" s="564" t="str">
        <f>K2</f>
        <v>Inscrire le mois concerné</v>
      </c>
      <c r="L152" s="562"/>
      <c r="M152" s="564" t="str">
        <f>M2</f>
        <v>Inscrire le mois concerné</v>
      </c>
      <c r="N152" s="564"/>
      <c r="O152" s="561" t="str">
        <f>O2</f>
        <v>Inscrire le mois concerné</v>
      </c>
      <c r="P152" s="562"/>
      <c r="Q152" s="564" t="str">
        <f>Q2</f>
        <v>Inscrire le mois concerné</v>
      </c>
      <c r="R152" s="562"/>
      <c r="S152" s="564" t="str">
        <f>S2</f>
        <v>Inscrire le mois concerné</v>
      </c>
      <c r="T152" s="564"/>
      <c r="U152" s="561" t="str">
        <f>U2</f>
        <v>Inscrire le mois concerné</v>
      </c>
      <c r="V152" s="562"/>
      <c r="W152" s="563" t="str">
        <f>W2</f>
        <v>Inscrire le mois concerné</v>
      </c>
      <c r="X152" s="562"/>
      <c r="Y152" s="564" t="str">
        <f>Y2</f>
        <v>Inscrire le mois concerné</v>
      </c>
      <c r="Z152" s="564"/>
      <c r="AA152" s="441"/>
      <c r="AB152" s="350"/>
    </row>
    <row r="153" spans="1:28" s="421" customFormat="1" ht="30" customHeight="1" thickBot="1">
      <c r="A153" s="442"/>
      <c r="B153" s="443" t="s">
        <v>264</v>
      </c>
      <c r="C153" s="444">
        <f t="shared" ref="C153:Z153" si="35">SUM(C21:C29)</f>
        <v>0</v>
      </c>
      <c r="D153" s="445">
        <f t="shared" si="35"/>
        <v>0</v>
      </c>
      <c r="E153" s="444">
        <f t="shared" si="35"/>
        <v>0</v>
      </c>
      <c r="F153" s="445">
        <f t="shared" si="35"/>
        <v>0</v>
      </c>
      <c r="G153" s="444">
        <f t="shared" si="35"/>
        <v>0</v>
      </c>
      <c r="H153" s="445">
        <f t="shared" si="35"/>
        <v>0</v>
      </c>
      <c r="I153" s="444">
        <f t="shared" si="35"/>
        <v>0</v>
      </c>
      <c r="J153" s="445">
        <f t="shared" si="35"/>
        <v>0</v>
      </c>
      <c r="K153" s="444">
        <f t="shared" si="35"/>
        <v>0</v>
      </c>
      <c r="L153" s="445">
        <f t="shared" si="35"/>
        <v>0</v>
      </c>
      <c r="M153" s="444">
        <f t="shared" si="35"/>
        <v>0</v>
      </c>
      <c r="N153" s="446">
        <f t="shared" si="35"/>
        <v>0</v>
      </c>
      <c r="O153" s="447">
        <f t="shared" si="35"/>
        <v>0</v>
      </c>
      <c r="P153" s="445">
        <f t="shared" si="35"/>
        <v>0</v>
      </c>
      <c r="Q153" s="444">
        <f t="shared" si="35"/>
        <v>0</v>
      </c>
      <c r="R153" s="446">
        <f t="shared" si="35"/>
        <v>0</v>
      </c>
      <c r="S153" s="448">
        <f t="shared" si="35"/>
        <v>0</v>
      </c>
      <c r="T153" s="446">
        <f t="shared" si="35"/>
        <v>0</v>
      </c>
      <c r="U153" s="447">
        <f t="shared" si="35"/>
        <v>0</v>
      </c>
      <c r="V153" s="446">
        <f t="shared" si="35"/>
        <v>0</v>
      </c>
      <c r="W153" s="447">
        <f t="shared" si="35"/>
        <v>0</v>
      </c>
      <c r="X153" s="445">
        <f t="shared" si="35"/>
        <v>0</v>
      </c>
      <c r="Y153" s="447">
        <f t="shared" si="35"/>
        <v>0</v>
      </c>
      <c r="Z153" s="445">
        <f t="shared" si="35"/>
        <v>0</v>
      </c>
      <c r="AA153" s="449">
        <f t="shared" ref="AA153" si="36">AVERAGE(Z153+X153+V153+T153+R153+P153+N153+L153+J153+H153+F153+D153)</f>
        <v>0</v>
      </c>
      <c r="AB153" s="449">
        <f t="shared" ref="AB153" si="37">SUM(Z153+X153+V153+T153+R153+P153+N153+L153+J153+H153+F153+D153)</f>
        <v>0</v>
      </c>
    </row>
    <row r="154" spans="1:28" ht="48" customHeight="1">
      <c r="AA154" s="344" t="s">
        <v>265</v>
      </c>
      <c r="AB154" s="450" t="s">
        <v>266</v>
      </c>
    </row>
  </sheetData>
  <mergeCells count="25">
    <mergeCell ref="S2:T2"/>
    <mergeCell ref="U2:V2"/>
    <mergeCell ref="W2:X2"/>
    <mergeCell ref="A1:B2"/>
    <mergeCell ref="C2:D2"/>
    <mergeCell ref="E2:F2"/>
    <mergeCell ref="G2:H2"/>
    <mergeCell ref="I2:J2"/>
    <mergeCell ref="K2:L2"/>
    <mergeCell ref="U152:V152"/>
    <mergeCell ref="W152:X152"/>
    <mergeCell ref="Y152:Z152"/>
    <mergeCell ref="Y2:Z2"/>
    <mergeCell ref="C152:D152"/>
    <mergeCell ref="E152:F152"/>
    <mergeCell ref="G152:H152"/>
    <mergeCell ref="I152:J152"/>
    <mergeCell ref="K152:L152"/>
    <mergeCell ref="M152:N152"/>
    <mergeCell ref="O152:P152"/>
    <mergeCell ref="Q152:R152"/>
    <mergeCell ref="S152:T152"/>
    <mergeCell ref="M2:N2"/>
    <mergeCell ref="O2:P2"/>
    <mergeCell ref="Q2:R2"/>
  </mergeCells>
  <conditionalFormatting sqref="C150:Z150">
    <cfRule type="cellIs" dxfId="0" priority="1" operator="lessThan">
      <formula>0</formula>
    </cfRule>
  </conditionalFormatting>
  <pageMargins left="0.7" right="0.7" top="0.75" bottom="0.75" header="0.3" footer="0.3"/>
  <pageSetup scale="75" orientation="landscape" r:id="rId1"/>
  <rowBreaks count="4" manualBreakCount="4">
    <brk id="28" max="16383" man="1"/>
    <brk id="62" max="16383" man="1"/>
    <brk id="97" max="16383" man="1"/>
    <brk id="130" max="16383" man="1"/>
  </rowBreaks>
  <colBreaks count="1" manualBreakCount="1">
    <brk id="6"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bfa46ea-931d-4fbf-a77d-e7ffc3fa482f" xsi:nil="true"/>
    <SharedWithUsers xmlns="6bfa46ea-931d-4fbf-a77d-e7ffc3fa482f">
      <UserInfo>
        <DisplayName>Matthieu Casanova</DisplayName>
        <AccountId>40</AccountId>
        <AccountType/>
      </UserInfo>
    </SharedWithUsers>
    <lcf76f155ced4ddcb4097134ff3c332f xmlns="ea57508f-c831-4c67-a34c-85a0c40c56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77A97916C5AD48B6242564D0E530BA" ma:contentTypeVersion="13" ma:contentTypeDescription="Crée un document." ma:contentTypeScope="" ma:versionID="35909be78cb612a00cad84894dfcfe84">
  <xsd:schema xmlns:xsd="http://www.w3.org/2001/XMLSchema" xmlns:xs="http://www.w3.org/2001/XMLSchema" xmlns:p="http://schemas.microsoft.com/office/2006/metadata/properties" xmlns:ns2="ea57508f-c831-4c67-a34c-85a0c40c562f" xmlns:ns3="6bfa46ea-931d-4fbf-a77d-e7ffc3fa482f" targetNamespace="http://schemas.microsoft.com/office/2006/metadata/properties" ma:root="true" ma:fieldsID="49db31ee8a2493ebb9d6653584cac6e7" ns2:_="" ns3:_="">
    <xsd:import namespace="ea57508f-c831-4c67-a34c-85a0c40c562f"/>
    <xsd:import namespace="6bfa46ea-931d-4fbf-a77d-e7ffc3fa48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7508f-c831-4c67-a34c-85a0c40c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8c9d6cd-d59e-4205-970e-00a90ef1db9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fa46ea-931d-4fbf-a77d-e7ffc3fa48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a9e750d-f77c-4abf-85d7-abe119d7b8d8}" ma:internalName="TaxCatchAll" ma:showField="CatchAllData" ma:web="6bfa46ea-931d-4fbf-a77d-e7ffc3fa482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8AB68-0B98-4B40-8CF1-DD571D1A5C24}"/>
</file>

<file path=customXml/itemProps2.xml><?xml version="1.0" encoding="utf-8"?>
<ds:datastoreItem xmlns:ds="http://schemas.openxmlformats.org/officeDocument/2006/customXml" ds:itemID="{2297C7BD-A5E7-4D3F-9601-588A025C099A}"/>
</file>

<file path=customXml/itemProps3.xml><?xml version="1.0" encoding="utf-8"?>
<ds:datastoreItem xmlns:ds="http://schemas.openxmlformats.org/officeDocument/2006/customXml" ds:itemID="{4895B3E4-33C4-4A2E-A9CA-C1CC7B970B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 Le Blanc</dc:creator>
  <cp:keywords/>
  <dc:description/>
  <cp:lastModifiedBy>Johanne Le Blanc</cp:lastModifiedBy>
  <cp:revision/>
  <dcterms:created xsi:type="dcterms:W3CDTF">2021-08-23T17:26:35Z</dcterms:created>
  <dcterms:modified xsi:type="dcterms:W3CDTF">2024-11-11T14:28:32Z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0x010100D477A97916C5AD48B6242564D0E530BA</vt:lpwstr>
  </property>
  <property fmtid="{D5CDD505-2E9C-101B-9397-08002B2CF9AE}" pid="3" name="MediaServiceImageTags">
    <vt:lpwstr/>
  </property>
</Properties>
</file>